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6" windowHeight="6756"/>
  </bookViews>
  <sheets>
    <sheet name="Cover Sheet" sheetId="15" r:id="rId1"/>
    <sheet name="Cluster A" sheetId="1" r:id="rId2"/>
    <sheet name="Cluster B" sheetId="8" r:id="rId3"/>
    <sheet name="Cluster C" sheetId="9" r:id="rId4"/>
    <sheet name="Cluster D" sheetId="10" r:id="rId5"/>
    <sheet name="Cluster E" sheetId="11" r:id="rId6"/>
    <sheet name="Cluster F" sheetId="12" r:id="rId7"/>
    <sheet name="Cluster G" sheetId="13" r:id="rId8"/>
  </sheets>
  <definedNames>
    <definedName name="_xlnm.Print_Area" localSheetId="1">'Cluster A'!$B$1:$K$65</definedName>
    <definedName name="_xlnm.Print_Area" localSheetId="2">'Cluster B'!$B$1:$K$62</definedName>
    <definedName name="_xlnm.Print_Area" localSheetId="3">'Cluster C'!$B$1:$K$71</definedName>
    <definedName name="_xlnm.Print_Area" localSheetId="4">'Cluster D'!$B$1:$K$59</definedName>
    <definedName name="_xlnm.Print_Area" localSheetId="5">'Cluster E'!$B$1:$K$62</definedName>
    <definedName name="_xlnm.Print_Area" localSheetId="6">'Cluster F'!$B$1:$K$65</definedName>
    <definedName name="_xlnm.Print_Area" localSheetId="7">'Cluster G'!$B$1:$K$62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8" i="12" l="1"/>
  <c r="I27" i="12"/>
  <c r="I26" i="12"/>
  <c r="I25" i="12"/>
  <c r="J28" i="12"/>
  <c r="J27" i="12"/>
  <c r="J26" i="12"/>
  <c r="J25" i="12"/>
  <c r="K28" i="12"/>
  <c r="K27" i="12"/>
  <c r="K26" i="12"/>
  <c r="K25" i="12"/>
  <c r="I43" i="11"/>
  <c r="I42" i="11"/>
  <c r="J42" i="11" s="1"/>
  <c r="K42" i="11" s="1"/>
  <c r="I41" i="11"/>
  <c r="J41" i="11" s="1"/>
  <c r="K41" i="11" s="1"/>
  <c r="J43" i="11"/>
  <c r="K43" i="11" s="1"/>
  <c r="I27" i="11"/>
  <c r="I26" i="11"/>
  <c r="J26" i="11" s="1"/>
  <c r="K26" i="11" s="1"/>
  <c r="I25" i="11"/>
  <c r="J25" i="11" s="1"/>
  <c r="K25" i="11" s="1"/>
  <c r="J27" i="11"/>
  <c r="K27" i="11" s="1"/>
  <c r="I41" i="8"/>
  <c r="J41" i="8"/>
  <c r="K41" i="8" s="1"/>
  <c r="I27" i="8"/>
  <c r="J27" i="8" s="1"/>
  <c r="K27" i="8" s="1"/>
  <c r="I26" i="8"/>
  <c r="J26" i="8" s="1"/>
  <c r="K26" i="8" s="1"/>
  <c r="I25" i="8"/>
  <c r="J25" i="8" s="1"/>
  <c r="K25" i="8" s="1"/>
  <c r="K29" i="12" l="1"/>
  <c r="K44" i="11"/>
  <c r="K28" i="11"/>
  <c r="K28" i="8"/>
  <c r="H55" i="1"/>
  <c r="I55" i="1" s="1"/>
  <c r="J55" i="1" s="1"/>
  <c r="H54" i="1"/>
  <c r="I54" i="1" s="1"/>
  <c r="J54" i="1" s="1"/>
  <c r="H53" i="1"/>
  <c r="I53" i="1" s="1"/>
  <c r="J53" i="1" s="1"/>
  <c r="H52" i="1"/>
  <c r="I52" i="1" s="1"/>
  <c r="J52" i="1" s="1"/>
  <c r="I45" i="1"/>
  <c r="J45" i="1" s="1"/>
  <c r="K45" i="1" s="1"/>
  <c r="I44" i="1"/>
  <c r="J44" i="1" s="1"/>
  <c r="K44" i="1" s="1"/>
  <c r="I43" i="1"/>
  <c r="J43" i="1" s="1"/>
  <c r="K43" i="1" s="1"/>
  <c r="I42" i="1"/>
  <c r="J42" i="1" s="1"/>
  <c r="K42" i="1" s="1"/>
  <c r="I35" i="8"/>
  <c r="J35" i="8" s="1"/>
  <c r="K35" i="8" s="1"/>
  <c r="I34" i="8"/>
  <c r="J34" i="8" s="1"/>
  <c r="K34" i="8" s="1"/>
  <c r="I38" i="9"/>
  <c r="J38" i="9" s="1"/>
  <c r="K38" i="9" s="1"/>
  <c r="I37" i="9"/>
  <c r="J37" i="9" s="1"/>
  <c r="K37" i="9" s="1"/>
  <c r="I41" i="10"/>
  <c r="J41" i="10" s="1"/>
  <c r="K41" i="10" s="1"/>
  <c r="I40" i="10"/>
  <c r="J40" i="10" s="1"/>
  <c r="K40" i="10" s="1"/>
  <c r="H52" i="13"/>
  <c r="I52" i="13" s="1"/>
  <c r="J52" i="13" s="1"/>
  <c r="I43" i="13"/>
  <c r="J43" i="13" s="1"/>
  <c r="K43" i="13" s="1"/>
  <c r="I42" i="13"/>
  <c r="J42" i="13" s="1"/>
  <c r="K42" i="13" s="1"/>
  <c r="I41" i="13"/>
  <c r="J41" i="13" s="1"/>
  <c r="K41" i="13" s="1"/>
  <c r="I27" i="13"/>
  <c r="J27" i="13" s="1"/>
  <c r="K27" i="13" s="1"/>
  <c r="I26" i="13"/>
  <c r="J26" i="13" s="1"/>
  <c r="K26" i="13" s="1"/>
  <c r="I25" i="13"/>
  <c r="J25" i="13" s="1"/>
  <c r="K25" i="13" s="1"/>
  <c r="H51" i="13"/>
  <c r="I51" i="13" s="1"/>
  <c r="J51" i="13" s="1"/>
  <c r="H50" i="13"/>
  <c r="I50" i="13" s="1"/>
  <c r="J50" i="13" s="1"/>
  <c r="I35" i="13"/>
  <c r="J35" i="13" s="1"/>
  <c r="K35" i="13" s="1"/>
  <c r="I34" i="13"/>
  <c r="J34" i="13" s="1"/>
  <c r="K34" i="13" s="1"/>
  <c r="I45" i="12"/>
  <c r="J45" i="12" s="1"/>
  <c r="K45" i="12" s="1"/>
  <c r="I44" i="12"/>
  <c r="J44" i="12" s="1"/>
  <c r="K44" i="12" s="1"/>
  <c r="I43" i="12"/>
  <c r="J43" i="12" s="1"/>
  <c r="K43" i="12" s="1"/>
  <c r="I42" i="12"/>
  <c r="J42" i="12"/>
  <c r="K42" i="12" s="1"/>
  <c r="H54" i="12"/>
  <c r="I54" i="12" s="1"/>
  <c r="J54" i="12" s="1"/>
  <c r="H55" i="12"/>
  <c r="I55" i="12" s="1"/>
  <c r="J55" i="12" s="1"/>
  <c r="H53" i="12"/>
  <c r="I53" i="12" s="1"/>
  <c r="J53" i="12" s="1"/>
  <c r="H52" i="12"/>
  <c r="I52" i="12" s="1"/>
  <c r="J52" i="12" s="1"/>
  <c r="I36" i="12"/>
  <c r="J36" i="12" s="1"/>
  <c r="K36" i="12" s="1"/>
  <c r="I35" i="12"/>
  <c r="J35" i="12" s="1"/>
  <c r="K35" i="12" s="1"/>
  <c r="H51" i="11"/>
  <c r="I51" i="11" s="1"/>
  <c r="J51" i="11" s="1"/>
  <c r="H52" i="11"/>
  <c r="I52" i="11" s="1"/>
  <c r="J52" i="11" s="1"/>
  <c r="H50" i="11"/>
  <c r="I35" i="11"/>
  <c r="J35" i="11" s="1"/>
  <c r="K35" i="11" s="1"/>
  <c r="I34" i="11"/>
  <c r="J34" i="11" s="1"/>
  <c r="K34" i="11" s="1"/>
  <c r="H49" i="10"/>
  <c r="I49" i="10" s="1"/>
  <c r="J49" i="10" s="1"/>
  <c r="H48" i="10"/>
  <c r="I48" i="10" s="1"/>
  <c r="J48" i="10" s="1"/>
  <c r="I34" i="10"/>
  <c r="J34" i="10" s="1"/>
  <c r="K34" i="10" s="1"/>
  <c r="I33" i="10"/>
  <c r="J33" i="10" s="1"/>
  <c r="K33" i="10" s="1"/>
  <c r="I26" i="10"/>
  <c r="J26" i="10" s="1"/>
  <c r="K26" i="10" s="1"/>
  <c r="I25" i="10"/>
  <c r="J25" i="10" s="1"/>
  <c r="K25" i="10" s="1"/>
  <c r="K27" i="10" s="1"/>
  <c r="H57" i="9"/>
  <c r="I57" i="9" s="1"/>
  <c r="J57" i="9" s="1"/>
  <c r="H58" i="9"/>
  <c r="I58" i="9" s="1"/>
  <c r="H59" i="9"/>
  <c r="I59" i="9" s="1"/>
  <c r="J59" i="9" s="1"/>
  <c r="H60" i="9"/>
  <c r="I60" i="9" s="1"/>
  <c r="J60" i="9" s="1"/>
  <c r="H61" i="9"/>
  <c r="I61" i="9" s="1"/>
  <c r="J61" i="9" s="1"/>
  <c r="I45" i="9"/>
  <c r="J45" i="9" s="1"/>
  <c r="K45" i="9" s="1"/>
  <c r="I46" i="9"/>
  <c r="J46" i="9" s="1"/>
  <c r="K46" i="9" s="1"/>
  <c r="I47" i="9"/>
  <c r="J47" i="9" s="1"/>
  <c r="K47" i="9" s="1"/>
  <c r="I48" i="9"/>
  <c r="J48" i="9" s="1"/>
  <c r="K48" i="9" s="1"/>
  <c r="I49" i="9"/>
  <c r="J49" i="9" s="1"/>
  <c r="K49" i="9" s="1"/>
  <c r="I28" i="9"/>
  <c r="J28" i="9" s="1"/>
  <c r="K28" i="9" s="1"/>
  <c r="I27" i="9"/>
  <c r="J27" i="9" s="1"/>
  <c r="K27" i="9" s="1"/>
  <c r="I29" i="9"/>
  <c r="J29" i="9" s="1"/>
  <c r="K29" i="9" s="1"/>
  <c r="I30" i="9"/>
  <c r="J30" i="9" s="1"/>
  <c r="K30" i="9" s="1"/>
  <c r="I26" i="9"/>
  <c r="H56" i="9"/>
  <c r="I56" i="9" s="1"/>
  <c r="J56" i="9" s="1"/>
  <c r="I44" i="9"/>
  <c r="J44" i="9" s="1"/>
  <c r="K44" i="9" s="1"/>
  <c r="J26" i="9"/>
  <c r="K26" i="9" s="1"/>
  <c r="I25" i="9"/>
  <c r="J25" i="9" s="1"/>
  <c r="K25" i="9" s="1"/>
  <c r="J53" i="13" l="1"/>
  <c r="K44" i="13"/>
  <c r="J56" i="12"/>
  <c r="J50" i="10"/>
  <c r="K42" i="10"/>
  <c r="K31" i="9"/>
  <c r="J56" i="1"/>
  <c r="K28" i="13"/>
  <c r="K46" i="12"/>
  <c r="I50" i="11"/>
  <c r="J50" i="11" s="1"/>
  <c r="J53" i="11" s="1"/>
  <c r="K55" i="11" s="1"/>
  <c r="J58" i="9"/>
  <c r="J62" i="9" s="1"/>
  <c r="K50" i="9"/>
  <c r="K46" i="1"/>
  <c r="H52" i="8"/>
  <c r="I52" i="8" s="1"/>
  <c r="J52" i="8" s="1"/>
  <c r="H51" i="8"/>
  <c r="I51" i="8" s="1"/>
  <c r="J51" i="8" s="1"/>
  <c r="H50" i="8"/>
  <c r="I50" i="8" s="1"/>
  <c r="J50" i="8" s="1"/>
  <c r="I43" i="8"/>
  <c r="J43" i="8" s="1"/>
  <c r="K43" i="8" s="1"/>
  <c r="I42" i="8"/>
  <c r="J42" i="8" s="1"/>
  <c r="K42" i="8" s="1"/>
  <c r="I35" i="1"/>
  <c r="J35" i="1" s="1"/>
  <c r="K35" i="1" s="1"/>
  <c r="I26" i="1"/>
  <c r="J26" i="1" s="1"/>
  <c r="K26" i="1" s="1"/>
  <c r="I27" i="1"/>
  <c r="J27" i="1" s="1"/>
  <c r="K27" i="1" s="1"/>
  <c r="I28" i="1"/>
  <c r="J28" i="1" s="1"/>
  <c r="K28" i="1" s="1"/>
  <c r="K52" i="10" l="1"/>
  <c r="K55" i="13"/>
  <c r="K58" i="12"/>
  <c r="J53" i="8"/>
  <c r="K64" i="9"/>
  <c r="K44" i="8"/>
  <c r="I36" i="1"/>
  <c r="J36" i="1" s="1"/>
  <c r="K36" i="1" s="1"/>
  <c r="I25" i="1"/>
  <c r="J25" i="1" s="1"/>
  <c r="K25" i="1" s="1"/>
  <c r="K29" i="1" s="1"/>
  <c r="K55" i="8" l="1"/>
  <c r="K58" i="1"/>
</calcChain>
</file>

<file path=xl/sharedStrings.xml><?xml version="1.0" encoding="utf-8"?>
<sst xmlns="http://schemas.openxmlformats.org/spreadsheetml/2006/main" count="681" uniqueCount="126">
  <si>
    <t>TENDER NUMBER</t>
  </si>
  <si>
    <t>TENDER NAME</t>
  </si>
  <si>
    <t>A</t>
  </si>
  <si>
    <t>BIDDER NAME</t>
  </si>
  <si>
    <t>Notes:</t>
  </si>
  <si>
    <t>2. Bidders are not allowed to change the format of this pricing template; any changes by the bidders may result in their bid being non-responsive.</t>
  </si>
  <si>
    <t>4. The prices must be given in South African Rand and must be all inclusive as no additional costs will be allowed.</t>
  </si>
  <si>
    <t xml:space="preserve">Description </t>
  </si>
  <si>
    <t>Total  Price (Vat Incl.)</t>
  </si>
  <si>
    <t xml:space="preserve">Office </t>
  </si>
  <si>
    <t xml:space="preserve">Quantity </t>
  </si>
  <si>
    <t>Unit Price (Excl. Vat)</t>
  </si>
  <si>
    <t>Net Total (Excl. Vat)</t>
  </si>
  <si>
    <t xml:space="preserve">Vat </t>
  </si>
  <si>
    <t xml:space="preserve">Pricing  Sign-off </t>
  </si>
  <si>
    <t>Signature:</t>
  </si>
  <si>
    <t>Name:</t>
  </si>
  <si>
    <t>Position:</t>
  </si>
  <si>
    <t>Date:</t>
  </si>
  <si>
    <t>Address</t>
  </si>
  <si>
    <t>Nakop Border Control</t>
  </si>
  <si>
    <t>N10 Highway</t>
  </si>
  <si>
    <t>Vioolsdrift Border Control</t>
  </si>
  <si>
    <t>N7 Highway</t>
  </si>
  <si>
    <t>Sable Centre</t>
  </si>
  <si>
    <t>Cnr Teddington &amp; Durban Streets , Bellville</t>
  </si>
  <si>
    <t>Alexander Bay Border Control</t>
  </si>
  <si>
    <t>R382 Highway</t>
  </si>
  <si>
    <t xml:space="preserve">Total Tender Price For Bottled water ( VAT INCLUSIVE)     </t>
  </si>
  <si>
    <t>B</t>
  </si>
  <si>
    <t>Ramatlabana Border Control</t>
  </si>
  <si>
    <t>N18/R203 Highway</t>
  </si>
  <si>
    <t>Skilpadshek Border Control</t>
  </si>
  <si>
    <t>N4 Highway</t>
  </si>
  <si>
    <t>Kopfontein Border Control</t>
  </si>
  <si>
    <t>R49 Highway</t>
  </si>
  <si>
    <t>C</t>
  </si>
  <si>
    <t>Mhamba Border Control</t>
  </si>
  <si>
    <t>R543 Highway</t>
  </si>
  <si>
    <t>Oshoek Border Control</t>
  </si>
  <si>
    <t>N17 Highway</t>
  </si>
  <si>
    <t>Nerston Border Control</t>
  </si>
  <si>
    <t>R65 Highway</t>
  </si>
  <si>
    <t>Jeppes Reef Border Control</t>
  </si>
  <si>
    <t>Lebombo Border Control</t>
  </si>
  <si>
    <t>Mananga Border Control</t>
  </si>
  <si>
    <t>R570 Highway</t>
  </si>
  <si>
    <t>R571 Highway</t>
  </si>
  <si>
    <t>D</t>
  </si>
  <si>
    <t>Beitbridge Border Control</t>
  </si>
  <si>
    <t>N1 Highway</t>
  </si>
  <si>
    <t>Grobler's Bridge Border Post</t>
  </si>
  <si>
    <t>R572 Highway</t>
  </si>
  <si>
    <t>E</t>
  </si>
  <si>
    <t>Golela Border Control</t>
  </si>
  <si>
    <t>N2 Highway</t>
  </si>
  <si>
    <t>Trescon Building</t>
  </si>
  <si>
    <t>Qacha's Nek Border Control</t>
  </si>
  <si>
    <t>201 Pixley KaSame Street</t>
  </si>
  <si>
    <t>N2 / R56 Highway</t>
  </si>
  <si>
    <t>F</t>
  </si>
  <si>
    <t>Ficksburg Border Control</t>
  </si>
  <si>
    <t>Cnr End &amp; Bloem Street</t>
  </si>
  <si>
    <t>Caledonspoort Border Control</t>
  </si>
  <si>
    <t>R711 Highway</t>
  </si>
  <si>
    <t>Maseru Bridge Border Control</t>
  </si>
  <si>
    <t>Van Rooyen's Hek Border Control</t>
  </si>
  <si>
    <t>N8 Highway</t>
  </si>
  <si>
    <t>R702 Highway</t>
  </si>
  <si>
    <t>Head Office- Le Hae La SARS</t>
  </si>
  <si>
    <t>299 Bronkhorst Street</t>
  </si>
  <si>
    <t>Alberton Campus</t>
  </si>
  <si>
    <t>Mckinnon Street, Alberton</t>
  </si>
  <si>
    <t>Doringkloof Office Park</t>
  </si>
  <si>
    <t>Doringkloof Office Park, 7 Protea Street</t>
  </si>
  <si>
    <t>G</t>
  </si>
  <si>
    <t>CLUSTER</t>
  </si>
  <si>
    <t>6. . Bidders may choose a Cluster that they are bidding for</t>
  </si>
  <si>
    <t>Cluster A - Northen &amp; Western Cape</t>
  </si>
  <si>
    <t xml:space="preserve">Total Tender Price For Cluster  A ( VAT INCLUSIVE)             
</t>
  </si>
  <si>
    <t xml:space="preserve"> Item No.</t>
  </si>
  <si>
    <t>RFP23/2018</t>
  </si>
  <si>
    <t>Estimated Number of Rented Coolers per month</t>
  </si>
  <si>
    <t>Estimated Number of Bottles of water per month</t>
  </si>
  <si>
    <t xml:space="preserve">9. Bidders are required to submit a signed copy of the pricing template and the excel version of the template on a memory stick or CD-Rom </t>
  </si>
  <si>
    <t>TABLE 2: Estimated  Number of Bottles of water per month</t>
  </si>
  <si>
    <t>TABLE 3: Delivery Cost</t>
  </si>
  <si>
    <t>TABLE 1: Estimated Number of Rented Coolers</t>
  </si>
  <si>
    <t>Unit Price
per month (Excl. Vat)</t>
  </si>
  <si>
    <t>Total Price
per Month (Vat Incl.)</t>
  </si>
  <si>
    <t>1. The Bidders must complete ALL Yellow cells in full including the Cover Sheet.</t>
  </si>
  <si>
    <r>
      <t xml:space="preserve">3. All prices provided by the bidder must EXCLUDE VAT.  The formulae in the tables will add VAT at </t>
    </r>
    <r>
      <rPr>
        <b/>
        <sz val="11"/>
        <color theme="1"/>
        <rFont val="Arial Narrow"/>
        <family val="2"/>
      </rPr>
      <t>15%</t>
    </r>
    <r>
      <rPr>
        <sz val="11"/>
        <color theme="1"/>
        <rFont val="Arial Narrow"/>
        <family val="2"/>
      </rPr>
      <t xml:space="preserve"> and where volumes are provided the spreadsheet will calculate the total price (including VAT ). The bidders must check the total price and confirm that the calculations are correct by signing off the template.</t>
    </r>
  </si>
  <si>
    <t>6.1. Bidders must quote for all sites within a cluster that they are bidding for, failure to do so may result in their bid being non-responsive</t>
  </si>
  <si>
    <t>Total Annual Price (Vat Incl.)</t>
  </si>
  <si>
    <t>Unit Price 
per Month (Excl. Vat)</t>
  </si>
  <si>
    <t>Maintenance cost for dispensers every 6 months</t>
  </si>
  <si>
    <t xml:space="preserve">The template will automaticaly calculate the total annual quoted price. </t>
  </si>
  <si>
    <t>Once -off Installation Cost</t>
  </si>
  <si>
    <t>Item Description</t>
  </si>
  <si>
    <t>TABLE 1A: Installation and Maintenance Rented Coolers</t>
  </si>
  <si>
    <t>Monthly Delivery Cost for bottled water Per Office, per month</t>
  </si>
  <si>
    <t>8. Bidders are to provide the total cost  for Delivery cost  per Office  of bottled water separatetly as indicated in  Table 3 - this is monthly cost.</t>
  </si>
  <si>
    <t>Total Tender Price For Coolers ( VAT INCLUSIVE)</t>
  </si>
  <si>
    <t xml:space="preserve">Total Tender Price For Delivery ( VAT INCLUSIVE)     </t>
  </si>
  <si>
    <t xml:space="preserve">Total Tender Price For Cluster  B ( VAT INCLUSIVE)             
</t>
  </si>
  <si>
    <t xml:space="preserve">7. Bidders are to provide the total cost  for Maintenance and Installation costs  separatetly as indicated in  Table 1A (Line 4 &amp; Line 5) for all dispensers; this is total cost for every 6 months. </t>
  </si>
  <si>
    <t xml:space="preserve">7. Bidders are to provide the total cost  for Maintenance and Installation costs  separatetly as indicated in  Table 1A (Line 5 &amp; Line 6 ) for all dispensers; this is total cost for every 6 months. </t>
  </si>
  <si>
    <t xml:space="preserve">Total Tender Price For Cluster  C ( VAT INCLUSIVE)             
</t>
  </si>
  <si>
    <t xml:space="preserve">7. Bidders are to provide the total cost  for Maintenance and Installation costs  separatetly as indicated in  Table 1A (Line 7 &amp; Line 8 ) for all dispensers; this is total cost for every 6 months. </t>
  </si>
  <si>
    <t xml:space="preserve">Total Tender Price For Cluster  D ( VAT INCLUSIVE)             
</t>
  </si>
  <si>
    <t xml:space="preserve">7. Bidders are to provide the total cost  for Maintenance and Installation costs  separatetly as indicated in  Table 1A (Line 3 &amp; Line 4 ) for all dispensers; this is total cost for every 6 months. </t>
  </si>
  <si>
    <t xml:space="preserve">Total Tender Price For Cluster  E ( VAT INCLUSIVE)             
</t>
  </si>
  <si>
    <t xml:space="preserve">Total Tender Price For Cluster  F ( VAT INCLUSIVE)             
</t>
  </si>
  <si>
    <t xml:space="preserve">7. Bidders are to provide the total cost  for Maintenance and Installation costs  separatetly as indicated in  Table 1A (Line 5 &amp; Line 6) for all dispensers; this is total cost for every 6 months. </t>
  </si>
  <si>
    <t xml:space="preserve">Total Tender Price For Cluster  G ( VAT INCLUSIVE)             
</t>
  </si>
  <si>
    <t>SARS TENDER NUMBER</t>
  </si>
  <si>
    <t>PRICING TEMPLATE</t>
  </si>
  <si>
    <t>Cluster B - North West</t>
  </si>
  <si>
    <t>Cluster C - Mpumalanga</t>
  </si>
  <si>
    <t>Cluster C- Mpumalanga</t>
  </si>
  <si>
    <t>Cluster D - Limpopo</t>
  </si>
  <si>
    <t>Cluster E - KwaZulu-Natal</t>
  </si>
  <si>
    <t>Cluster F - Free State</t>
  </si>
  <si>
    <t>Cluster G - Gauteng</t>
  </si>
  <si>
    <t>Supply, Installation and Maintenance of free standing hot and cold water dispensers and Supply and Delivery of bottled water to certain SARS offices</t>
  </si>
  <si>
    <t>5. Bidders must take note that the tender is sub-divided into Seven Clusters (Cluster A, Cluster B, Cluster C , Cluster D, Cluster E, Cluster F &amp; Cluster 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</si>
</sst>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quot;R&quot;\ * #,##0.00_ ;_ &quot;R&quot;\ * \-#,##0.00_ ;_ &quot;R&quot;\ * &quot;-&quot;??_ ;_ @_ "/>
    <numFmt numFmtId="164" formatCode="&quot;R&quot;\ #,##0.00"/>
  </numFmts>
  <fonts count="27" x14ac:knownFonts="1">
    <font>
      <sz val="11"/>
      <color theme="1"/>
      <name val="Calibri"/>
      <family val="2"/>
      <scheme val="minor"/>
    </font>
    <font>
      <sz val="11"/>
      <color theme="1"/>
      <name val="Calibri"/>
      <family val="2"/>
      <scheme val="minor"/>
    </font>
    <font>
      <sz val="14"/>
      <color theme="1"/>
      <name val="Cordia New"/>
      <family val="2"/>
    </font>
    <font>
      <sz val="12"/>
      <color theme="1"/>
      <name val="Arial"/>
      <family val="2"/>
    </font>
    <font>
      <b/>
      <i/>
      <sz val="20"/>
      <color theme="1"/>
      <name val="Calibri"/>
      <family val="2"/>
    </font>
    <font>
      <sz val="14"/>
      <color theme="1"/>
      <name val="Calibri"/>
      <family val="2"/>
    </font>
    <font>
      <sz val="12"/>
      <color theme="1"/>
      <name val="Arial Narrow"/>
      <family val="2"/>
    </font>
    <font>
      <b/>
      <sz val="12"/>
      <color theme="1"/>
      <name val="Arial Narrow"/>
      <family val="2"/>
    </font>
    <font>
      <b/>
      <sz val="11"/>
      <color theme="1"/>
      <name val="Arial Narrow"/>
      <family val="2"/>
    </font>
    <font>
      <b/>
      <sz val="16"/>
      <color theme="1"/>
      <name val="Arial Narrow"/>
      <family val="2"/>
    </font>
    <font>
      <i/>
      <sz val="16"/>
      <color theme="1"/>
      <name val="Arial Narrow"/>
      <family val="2"/>
    </font>
    <font>
      <sz val="11"/>
      <color theme="1"/>
      <name val="Arial Narrow"/>
      <family val="2"/>
    </font>
    <font>
      <b/>
      <u/>
      <sz val="11"/>
      <color theme="1"/>
      <name val="Arial Narrow"/>
      <family val="2"/>
    </font>
    <font>
      <b/>
      <sz val="12"/>
      <name val="Arial Narrow"/>
      <family val="2"/>
    </font>
    <font>
      <b/>
      <sz val="13"/>
      <color theme="0"/>
      <name val="Arial Narrow"/>
      <family val="2"/>
    </font>
    <font>
      <b/>
      <sz val="13"/>
      <color theme="4" tint="0.79998168889431442"/>
      <name val="Arial Narrow"/>
      <family val="2"/>
    </font>
    <font>
      <b/>
      <sz val="13"/>
      <color theme="1"/>
      <name val="Arial Narrow"/>
      <family val="2"/>
    </font>
    <font>
      <sz val="13"/>
      <color theme="1"/>
      <name val="Arial Narrow"/>
      <family val="2"/>
    </font>
    <font>
      <b/>
      <u/>
      <sz val="13"/>
      <color theme="1"/>
      <name val="Arial Narrow"/>
      <family val="2"/>
    </font>
    <font>
      <b/>
      <i/>
      <sz val="13"/>
      <color theme="1"/>
      <name val="Arial Narrow"/>
      <family val="2"/>
    </font>
    <font>
      <sz val="12"/>
      <color theme="1"/>
      <name val="Cordia New"/>
      <family val="2"/>
    </font>
    <font>
      <sz val="12"/>
      <name val="Calibri"/>
      <family val="2"/>
      <scheme val="minor"/>
    </font>
    <font>
      <sz val="14"/>
      <name val="Calibri"/>
      <family val="2"/>
      <scheme val="minor"/>
    </font>
    <font>
      <b/>
      <sz val="20"/>
      <name val="Calibri"/>
      <family val="2"/>
      <scheme val="minor"/>
    </font>
    <font>
      <b/>
      <sz val="16"/>
      <name val="Calibri"/>
      <family val="2"/>
      <scheme val="minor"/>
    </font>
    <font>
      <sz val="16"/>
      <name val="Calibri"/>
      <family val="2"/>
      <scheme val="minor"/>
    </font>
    <font>
      <b/>
      <sz val="14"/>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3"/>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4" tint="-0.249977111117893"/>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2" fillId="2" borderId="1"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2" fillId="2" borderId="0" xfId="0" applyFont="1" applyFill="1" applyBorder="1"/>
    <xf numFmtId="0" fontId="2" fillId="2" borderId="5" xfId="0" applyFont="1" applyFill="1" applyBorder="1"/>
    <xf numFmtId="0" fontId="0" fillId="2" borderId="0" xfId="0" applyFont="1" applyFill="1" applyBorder="1" applyAlignment="1">
      <alignment horizontal="left" vertical="center" wrapText="1"/>
    </xf>
    <xf numFmtId="0" fontId="3" fillId="0" borderId="0" xfId="0" applyFont="1"/>
    <xf numFmtId="0" fontId="4" fillId="2" borderId="0" xfId="0" applyFont="1" applyFill="1" applyBorder="1" applyAlignment="1">
      <alignment horizontal="left" wrapText="1"/>
    </xf>
    <xf numFmtId="0" fontId="4" fillId="2" borderId="5" xfId="0" applyFont="1" applyFill="1" applyBorder="1" applyAlignment="1">
      <alignment horizontal="left" wrapText="1"/>
    </xf>
    <xf numFmtId="0" fontId="2" fillId="2" borderId="15" xfId="0" applyFont="1" applyFill="1" applyBorder="1"/>
    <xf numFmtId="0" fontId="2" fillId="2" borderId="16" xfId="0" applyFont="1" applyFill="1" applyBorder="1"/>
    <xf numFmtId="0" fontId="2" fillId="2" borderId="17" xfId="0" applyFont="1" applyFill="1" applyBorder="1"/>
    <xf numFmtId="0" fontId="6" fillId="0" borderId="42" xfId="0" applyFont="1" applyBorder="1" applyAlignment="1">
      <alignment horizontal="left"/>
    </xf>
    <xf numFmtId="0" fontId="6" fillId="0" borderId="39" xfId="0" applyFont="1" applyBorder="1" applyAlignment="1">
      <alignment horizontal="left"/>
    </xf>
    <xf numFmtId="0" fontId="6" fillId="0" borderId="39" xfId="0" applyFont="1" applyBorder="1" applyAlignment="1">
      <alignment horizontal="left" wrapText="1"/>
    </xf>
    <xf numFmtId="0" fontId="7" fillId="0" borderId="42" xfId="0" applyFont="1" applyBorder="1" applyAlignment="1">
      <alignment horizontal="center"/>
    </xf>
    <xf numFmtId="0" fontId="7" fillId="0" borderId="39" xfId="0" applyFont="1" applyBorder="1" applyAlignment="1">
      <alignment horizontal="center"/>
    </xf>
    <xf numFmtId="164" fontId="6" fillId="0" borderId="42" xfId="1" applyNumberFormat="1" applyFont="1" applyBorder="1"/>
    <xf numFmtId="164" fontId="6" fillId="0" borderId="38" xfId="1" applyNumberFormat="1" applyFont="1" applyBorder="1"/>
    <xf numFmtId="0" fontId="0" fillId="2" borderId="5" xfId="0" applyFill="1" applyBorder="1"/>
    <xf numFmtId="164" fontId="6" fillId="0" borderId="31" xfId="0" applyNumberFormat="1" applyFont="1" applyFill="1" applyBorder="1" applyAlignment="1">
      <alignment horizontal="right" wrapText="1"/>
    </xf>
    <xf numFmtId="164" fontId="6" fillId="0" borderId="42" xfId="0" applyNumberFormat="1" applyFont="1" applyFill="1" applyBorder="1" applyAlignment="1">
      <alignment horizontal="right" wrapText="1"/>
    </xf>
    <xf numFmtId="164" fontId="6" fillId="0" borderId="21" xfId="0" applyNumberFormat="1" applyFont="1" applyBorder="1" applyAlignment="1">
      <alignment horizontal="right"/>
    </xf>
    <xf numFmtId="164" fontId="6" fillId="0" borderId="11" xfId="0" applyNumberFormat="1" applyFont="1" applyFill="1" applyBorder="1" applyAlignment="1">
      <alignment horizontal="right" wrapText="1"/>
    </xf>
    <xf numFmtId="164" fontId="6" fillId="0" borderId="39" xfId="0" applyNumberFormat="1" applyFont="1" applyFill="1" applyBorder="1" applyAlignment="1">
      <alignment horizontal="right" wrapText="1"/>
    </xf>
    <xf numFmtId="164" fontId="6" fillId="0" borderId="41" xfId="0" applyNumberFormat="1" applyFont="1" applyFill="1" applyBorder="1" applyAlignment="1">
      <alignment horizontal="right" wrapText="1"/>
    </xf>
    <xf numFmtId="164" fontId="6" fillId="0" borderId="5" xfId="0" applyNumberFormat="1" applyFont="1" applyBorder="1" applyAlignment="1">
      <alignment horizontal="right"/>
    </xf>
    <xf numFmtId="0" fontId="0" fillId="0" borderId="0" xfId="0" applyBorder="1"/>
    <xf numFmtId="0" fontId="0" fillId="2" borderId="0" xfId="0" applyFill="1" applyBorder="1"/>
    <xf numFmtId="0" fontId="6" fillId="0" borderId="42" xfId="0" applyFont="1" applyBorder="1" applyAlignment="1">
      <alignment horizontal="left" vertical="center"/>
    </xf>
    <xf numFmtId="0" fontId="6" fillId="0" borderId="39" xfId="0" applyFont="1" applyBorder="1" applyAlignment="1">
      <alignment horizontal="left" vertical="center"/>
    </xf>
    <xf numFmtId="164" fontId="6" fillId="0" borderId="9" xfId="1" applyNumberFormat="1" applyFont="1" applyBorder="1"/>
    <xf numFmtId="164" fontId="6" fillId="0" borderId="31" xfId="1" applyNumberFormat="1" applyFont="1" applyBorder="1"/>
    <xf numFmtId="164" fontId="6" fillId="0" borderId="39" xfId="1" applyNumberFormat="1" applyFont="1" applyBorder="1"/>
    <xf numFmtId="164" fontId="6" fillId="0" borderId="41" xfId="1" applyNumberFormat="1" applyFont="1" applyBorder="1"/>
    <xf numFmtId="0" fontId="7" fillId="0" borderId="40" xfId="0" applyFont="1" applyBorder="1" applyAlignment="1">
      <alignment horizontal="center"/>
    </xf>
    <xf numFmtId="0" fontId="6" fillId="0" borderId="38" xfId="0" applyFont="1" applyBorder="1" applyAlignment="1">
      <alignment horizontal="left"/>
    </xf>
    <xf numFmtId="0" fontId="7" fillId="0" borderId="38" xfId="0" applyFont="1" applyBorder="1" applyAlignment="1">
      <alignment horizontal="center"/>
    </xf>
    <xf numFmtId="0" fontId="6" fillId="0" borderId="38" xfId="0" applyFont="1" applyBorder="1" applyAlignment="1">
      <alignment horizontal="left" wrapText="1"/>
    </xf>
    <xf numFmtId="0" fontId="7" fillId="0" borderId="12" xfId="0" applyFont="1" applyBorder="1" applyAlignment="1">
      <alignment horizontal="center"/>
    </xf>
    <xf numFmtId="0" fontId="7" fillId="0" borderId="32" xfId="0" applyFont="1" applyBorder="1" applyAlignment="1">
      <alignment horizontal="center"/>
    </xf>
    <xf numFmtId="0" fontId="6" fillId="2" borderId="42" xfId="0" applyFont="1" applyFill="1" applyBorder="1" applyAlignment="1">
      <alignment horizontal="left"/>
    </xf>
    <xf numFmtId="0" fontId="6" fillId="2" borderId="39" xfId="0" applyFont="1" applyFill="1" applyBorder="1" applyAlignment="1">
      <alignment horizontal="left"/>
    </xf>
    <xf numFmtId="0" fontId="6" fillId="2" borderId="39" xfId="0" applyFont="1" applyFill="1" applyBorder="1" applyAlignment="1">
      <alignment horizontal="left" wrapText="1"/>
    </xf>
    <xf numFmtId="0" fontId="7" fillId="0" borderId="33" xfId="0" applyFont="1" applyBorder="1" applyAlignment="1">
      <alignment horizontal="center"/>
    </xf>
    <xf numFmtId="0" fontId="7" fillId="0" borderId="24" xfId="0" applyFont="1" applyBorder="1" applyAlignment="1">
      <alignment horizontal="center"/>
    </xf>
    <xf numFmtId="164" fontId="6" fillId="0" borderId="43" xfId="1" applyNumberFormat="1" applyFont="1" applyBorder="1"/>
    <xf numFmtId="164" fontId="6" fillId="0" borderId="4" xfId="1" applyNumberFormat="1" applyFont="1" applyBorder="1"/>
    <xf numFmtId="0" fontId="6" fillId="0" borderId="9" xfId="0" applyFont="1" applyBorder="1" applyAlignment="1">
      <alignment horizontal="left"/>
    </xf>
    <xf numFmtId="0" fontId="6" fillId="0" borderId="9" xfId="0" applyFont="1" applyBorder="1" applyAlignment="1">
      <alignment horizontal="left" wrapText="1"/>
    </xf>
    <xf numFmtId="164" fontId="6" fillId="0" borderId="40" xfId="0" applyNumberFormat="1" applyFont="1" applyFill="1" applyBorder="1" applyAlignment="1">
      <alignment horizontal="right" wrapText="1"/>
    </xf>
    <xf numFmtId="0" fontId="16" fillId="6" borderId="19" xfId="0" applyFont="1" applyFill="1" applyBorder="1" applyAlignment="1">
      <alignment horizontal="center" vertical="center" wrapText="1"/>
    </xf>
    <xf numFmtId="164" fontId="16" fillId="6" borderId="19" xfId="0" applyNumberFormat="1" applyFont="1" applyFill="1" applyBorder="1" applyAlignment="1">
      <alignment horizontal="center" vertical="center" wrapText="1"/>
    </xf>
    <xf numFmtId="0" fontId="17" fillId="2" borderId="4" xfId="0" applyFont="1" applyFill="1" applyBorder="1"/>
    <xf numFmtId="0" fontId="18" fillId="2" borderId="0" xfId="0" applyFont="1" applyFill="1" applyBorder="1" applyAlignment="1"/>
    <xf numFmtId="0" fontId="18" fillId="2" borderId="0" xfId="0" applyFont="1" applyFill="1" applyBorder="1" applyAlignment="1">
      <alignment horizontal="center"/>
    </xf>
    <xf numFmtId="0" fontId="19" fillId="2" borderId="0" xfId="0" applyFont="1" applyFill="1" applyBorder="1" applyAlignment="1">
      <alignment horizontal="left" wrapText="1"/>
    </xf>
    <xf numFmtId="0" fontId="19" fillId="2" borderId="5" xfId="0" applyFont="1" applyFill="1" applyBorder="1" applyAlignment="1">
      <alignment horizontal="left" wrapText="1"/>
    </xf>
    <xf numFmtId="0" fontId="16" fillId="6" borderId="18" xfId="0" applyFont="1" applyFill="1" applyBorder="1" applyAlignment="1">
      <alignment horizontal="center" vertical="center" wrapText="1"/>
    </xf>
    <xf numFmtId="164" fontId="16" fillId="6" borderId="18" xfId="0" applyNumberFormat="1" applyFont="1" applyFill="1" applyBorder="1" applyAlignment="1">
      <alignment horizontal="center" vertical="center" wrapText="1"/>
    </xf>
    <xf numFmtId="0" fontId="17" fillId="2" borderId="0" xfId="0" applyFont="1" applyFill="1" applyBorder="1" applyAlignment="1">
      <alignment horizontal="left" vertical="center" wrapText="1"/>
    </xf>
    <xf numFmtId="0" fontId="17" fillId="2" borderId="5" xfId="0" applyFont="1" applyFill="1" applyBorder="1"/>
    <xf numFmtId="0" fontId="6" fillId="0" borderId="11" xfId="0" applyFont="1" applyBorder="1" applyAlignment="1">
      <alignment horizontal="left"/>
    </xf>
    <xf numFmtId="0" fontId="6" fillId="0" borderId="31" xfId="0" applyFont="1" applyBorder="1" applyAlignment="1">
      <alignment horizontal="left"/>
    </xf>
    <xf numFmtId="0" fontId="16" fillId="6" borderId="3" xfId="0" applyFont="1" applyFill="1" applyBorder="1" applyAlignment="1">
      <alignment horizontal="center" vertical="center" wrapText="1"/>
    </xf>
    <xf numFmtId="0" fontId="6" fillId="0" borderId="23" xfId="0" applyFont="1" applyBorder="1" applyAlignment="1">
      <alignment horizontal="left"/>
    </xf>
    <xf numFmtId="0" fontId="16" fillId="6" borderId="8"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0" fillId="2" borderId="4" xfId="0" applyFont="1" applyFill="1" applyBorder="1" applyAlignment="1">
      <alignment horizontal="center" vertical="top" wrapText="1"/>
    </xf>
    <xf numFmtId="0" fontId="10" fillId="2" borderId="0" xfId="0" applyFont="1" applyFill="1" applyBorder="1" applyAlignment="1">
      <alignment horizontal="center" vertical="top" wrapText="1"/>
    </xf>
    <xf numFmtId="164" fontId="6" fillId="0" borderId="38" xfId="0" applyNumberFormat="1" applyFont="1" applyFill="1" applyBorder="1" applyAlignment="1">
      <alignment horizontal="right" wrapText="1"/>
    </xf>
    <xf numFmtId="0" fontId="14" fillId="2" borderId="5" xfId="0" applyFont="1" applyFill="1" applyBorder="1" applyAlignment="1">
      <alignment wrapText="1"/>
    </xf>
    <xf numFmtId="0" fontId="15" fillId="2" borderId="5" xfId="0" applyFont="1" applyFill="1" applyBorder="1" applyAlignment="1">
      <alignment wrapText="1"/>
    </xf>
    <xf numFmtId="164" fontId="9" fillId="2" borderId="5" xfId="1" applyNumberFormat="1" applyFont="1" applyFill="1" applyBorder="1" applyAlignment="1">
      <alignment horizontal="right"/>
    </xf>
    <xf numFmtId="0" fontId="6" fillId="0" borderId="40" xfId="0" applyFont="1" applyBorder="1" applyAlignment="1">
      <alignment horizontal="left"/>
    </xf>
    <xf numFmtId="0" fontId="6" fillId="0" borderId="40" xfId="0" applyFont="1" applyBorder="1" applyAlignment="1">
      <alignment horizontal="left" vertical="center" wrapText="1"/>
    </xf>
    <xf numFmtId="0" fontId="6" fillId="2" borderId="40" xfId="0" applyFont="1" applyFill="1" applyBorder="1" applyAlignment="1">
      <alignment horizontal="left"/>
    </xf>
    <xf numFmtId="0" fontId="7" fillId="0" borderId="14" xfId="0" applyFont="1" applyBorder="1" applyAlignment="1">
      <alignment horizontal="center"/>
    </xf>
    <xf numFmtId="164" fontId="6" fillId="0" borderId="23" xfId="1" applyNumberFormat="1" applyFont="1" applyBorder="1"/>
    <xf numFmtId="0" fontId="6" fillId="0" borderId="22" xfId="0" applyFont="1" applyBorder="1" applyAlignment="1">
      <alignment horizontal="left"/>
    </xf>
    <xf numFmtId="164" fontId="6" fillId="0" borderId="51" xfId="1" applyNumberFormat="1" applyFont="1" applyBorder="1"/>
    <xf numFmtId="0" fontId="20" fillId="2" borderId="4" xfId="0" applyFont="1" applyFill="1" applyBorder="1"/>
    <xf numFmtId="0" fontId="6" fillId="0" borderId="23" xfId="0" applyFont="1" applyBorder="1" applyAlignment="1">
      <alignment horizontal="center"/>
    </xf>
    <xf numFmtId="0" fontId="16" fillId="2" borderId="4" xfId="0" applyFont="1" applyFill="1" applyBorder="1" applyAlignment="1"/>
    <xf numFmtId="164" fontId="16" fillId="7" borderId="19" xfId="0" applyNumberFormat="1" applyFont="1" applyFill="1" applyBorder="1" applyAlignment="1">
      <alignment horizontal="right" wrapText="1"/>
    </xf>
    <xf numFmtId="0" fontId="16" fillId="0" borderId="0" xfId="0" applyFont="1" applyAlignment="1"/>
    <xf numFmtId="164" fontId="16" fillId="7" borderId="19" xfId="0" applyNumberFormat="1" applyFont="1" applyFill="1" applyBorder="1" applyAlignment="1">
      <alignment horizontal="right" vertical="center" wrapText="1"/>
    </xf>
    <xf numFmtId="0" fontId="16" fillId="2" borderId="4" xfId="0" applyFont="1" applyFill="1" applyBorder="1"/>
    <xf numFmtId="0" fontId="16" fillId="0" borderId="0" xfId="0" applyFont="1"/>
    <xf numFmtId="0" fontId="16" fillId="0" borderId="5" xfId="0" applyFont="1" applyBorder="1"/>
    <xf numFmtId="164" fontId="16" fillId="0" borderId="0" xfId="0" applyNumberFormat="1" applyFont="1"/>
    <xf numFmtId="0" fontId="6" fillId="0" borderId="41" xfId="0" applyFont="1" applyBorder="1" applyAlignment="1">
      <alignment horizontal="left" wrapText="1"/>
    </xf>
    <xf numFmtId="164" fontId="6" fillId="0" borderId="29" xfId="0" applyNumberFormat="1" applyFont="1" applyFill="1" applyBorder="1" applyAlignment="1">
      <alignment horizontal="right" wrapText="1"/>
    </xf>
    <xf numFmtId="0" fontId="6" fillId="0" borderId="41" xfId="0" applyFont="1" applyBorder="1" applyAlignment="1">
      <alignment horizontal="left"/>
    </xf>
    <xf numFmtId="0" fontId="6" fillId="0" borderId="20" xfId="0" applyFont="1" applyBorder="1" applyAlignment="1">
      <alignment horizontal="left"/>
    </xf>
    <xf numFmtId="0" fontId="6" fillId="0" borderId="20" xfId="0" applyFont="1" applyBorder="1" applyAlignment="1">
      <alignment horizontal="center"/>
    </xf>
    <xf numFmtId="164" fontId="6" fillId="0" borderId="20" xfId="1" applyNumberFormat="1" applyFont="1" applyBorder="1"/>
    <xf numFmtId="0" fontId="6" fillId="0" borderId="47" xfId="0" applyFont="1" applyBorder="1" applyAlignment="1">
      <alignment horizontal="left"/>
    </xf>
    <xf numFmtId="164" fontId="6" fillId="0" borderId="52" xfId="1" applyNumberFormat="1" applyFont="1" applyBorder="1"/>
    <xf numFmtId="0" fontId="6" fillId="0" borderId="34" xfId="0" applyFont="1" applyBorder="1" applyAlignment="1">
      <alignment horizontal="left"/>
    </xf>
    <xf numFmtId="164" fontId="6" fillId="0" borderId="35" xfId="1" applyNumberFormat="1" applyFont="1" applyBorder="1"/>
    <xf numFmtId="164" fontId="6" fillId="0" borderId="53" xfId="1" applyNumberFormat="1" applyFont="1" applyBorder="1"/>
    <xf numFmtId="164" fontId="6" fillId="0" borderId="10" xfId="1" applyNumberFormat="1" applyFont="1" applyBorder="1"/>
    <xf numFmtId="0" fontId="7" fillId="0" borderId="20" xfId="0" applyFont="1" applyBorder="1" applyAlignment="1">
      <alignment horizontal="center"/>
    </xf>
    <xf numFmtId="0" fontId="7" fillId="0" borderId="35" xfId="0" applyFont="1" applyBorder="1" applyAlignment="1">
      <alignment horizontal="center"/>
    </xf>
    <xf numFmtId="0" fontId="21" fillId="0" borderId="0" xfId="0" applyFont="1" applyProtection="1"/>
    <xf numFmtId="0" fontId="22" fillId="0" borderId="0" xfId="0" applyFont="1" applyProtection="1"/>
    <xf numFmtId="0" fontId="21" fillId="0" borderId="54" xfId="0" applyFont="1" applyBorder="1" applyProtection="1"/>
    <xf numFmtId="0" fontId="21" fillId="2" borderId="14" xfId="0" applyFont="1" applyFill="1" applyBorder="1" applyProtection="1"/>
    <xf numFmtId="0" fontId="21" fillId="2" borderId="55" xfId="0" applyFont="1" applyFill="1" applyBorder="1" applyProtection="1"/>
    <xf numFmtId="0" fontId="21" fillId="0" borderId="56" xfId="0" applyFont="1" applyBorder="1" applyProtection="1"/>
    <xf numFmtId="0" fontId="21" fillId="2" borderId="57" xfId="0" applyFont="1" applyFill="1" applyBorder="1" applyProtection="1"/>
    <xf numFmtId="0" fontId="21" fillId="2" borderId="0" xfId="0" applyFont="1" applyFill="1" applyBorder="1" applyProtection="1"/>
    <xf numFmtId="0" fontId="21" fillId="2" borderId="0" xfId="0" applyFont="1" applyFill="1" applyProtection="1"/>
    <xf numFmtId="0" fontId="22" fillId="0" borderId="23" xfId="0" applyFont="1" applyBorder="1" applyProtection="1"/>
    <xf numFmtId="0" fontId="24" fillId="0" borderId="23" xfId="0" applyFont="1" applyBorder="1" applyAlignment="1" applyProtection="1">
      <alignment horizontal="center"/>
    </xf>
    <xf numFmtId="0" fontId="21" fillId="0" borderId="57" xfId="0" applyFont="1" applyBorder="1" applyProtection="1"/>
    <xf numFmtId="0" fontId="25" fillId="2" borderId="0" xfId="0" applyFont="1" applyFill="1" applyBorder="1" applyAlignment="1" applyProtection="1">
      <alignment horizontal="left"/>
    </xf>
    <xf numFmtId="0" fontId="22" fillId="0" borderId="56" xfId="0" applyFont="1" applyBorder="1" applyProtection="1"/>
    <xf numFmtId="0" fontId="22" fillId="2" borderId="0" xfId="0" applyFont="1" applyFill="1" applyProtection="1"/>
    <xf numFmtId="0" fontId="22" fillId="2" borderId="57" xfId="0" applyFont="1" applyFill="1" applyBorder="1" applyProtection="1"/>
    <xf numFmtId="0" fontId="22" fillId="0" borderId="23" xfId="0" applyFont="1" applyBorder="1" applyAlignment="1" applyProtection="1">
      <alignment vertical="top"/>
    </xf>
    <xf numFmtId="0" fontId="24" fillId="0" borderId="23" xfId="0" applyFont="1" applyBorder="1" applyAlignment="1" applyProtection="1">
      <alignment horizontal="center" vertical="top" wrapText="1"/>
    </xf>
    <xf numFmtId="0" fontId="22" fillId="0" borderId="57" xfId="0" applyFont="1" applyBorder="1" applyProtection="1"/>
    <xf numFmtId="0" fontId="22" fillId="2" borderId="0" xfId="0" applyFont="1" applyFill="1" applyBorder="1" applyProtection="1"/>
    <xf numFmtId="0" fontId="24" fillId="2" borderId="0" xfId="0" applyFont="1" applyFill="1" applyBorder="1" applyAlignment="1" applyProtection="1">
      <alignment horizontal="left"/>
    </xf>
    <xf numFmtId="0" fontId="24" fillId="4" borderId="8" xfId="0" applyFont="1" applyFill="1" applyBorder="1" applyAlignment="1" applyProtection="1">
      <alignment horizontal="center"/>
      <protection locked="0"/>
    </xf>
    <xf numFmtId="0" fontId="26" fillId="2" borderId="0" xfId="0" applyFont="1" applyFill="1" applyBorder="1" applyAlignment="1" applyProtection="1">
      <alignment horizontal="left"/>
    </xf>
    <xf numFmtId="0" fontId="21" fillId="2" borderId="0" xfId="0" applyFont="1" applyFill="1" applyBorder="1" applyAlignment="1" applyProtection="1">
      <alignment horizontal="center"/>
    </xf>
    <xf numFmtId="0" fontId="21" fillId="0" borderId="48" xfId="0" applyFont="1" applyBorder="1" applyProtection="1"/>
    <xf numFmtId="0" fontId="21" fillId="2" borderId="10" xfId="0" applyFont="1" applyFill="1" applyBorder="1" applyProtection="1"/>
    <xf numFmtId="0" fontId="21" fillId="2" borderId="58" xfId="0" applyFont="1" applyFill="1" applyBorder="1" applyProtection="1"/>
    <xf numFmtId="164" fontId="6" fillId="4" borderId="31" xfId="1" applyNumberFormat="1" applyFont="1" applyFill="1" applyBorder="1" applyProtection="1">
      <protection locked="0"/>
    </xf>
    <xf numFmtId="164" fontId="6" fillId="4" borderId="9" xfId="1" applyNumberFormat="1" applyFont="1" applyFill="1" applyBorder="1" applyProtection="1">
      <protection locked="0"/>
    </xf>
    <xf numFmtId="164" fontId="6" fillId="4" borderId="20" xfId="1" applyNumberFormat="1" applyFont="1" applyFill="1" applyBorder="1" applyProtection="1">
      <protection locked="0"/>
    </xf>
    <xf numFmtId="164" fontId="6" fillId="4" borderId="35" xfId="1" applyNumberFormat="1" applyFont="1" applyFill="1" applyBorder="1" applyProtection="1">
      <protection locked="0"/>
    </xf>
    <xf numFmtId="164" fontId="6" fillId="4" borderId="10" xfId="0" applyNumberFormat="1" applyFont="1" applyFill="1" applyBorder="1" applyAlignment="1" applyProtection="1">
      <alignment horizontal="right" vertical="top" wrapText="1"/>
      <protection locked="0"/>
    </xf>
    <xf numFmtId="164" fontId="6" fillId="4" borderId="11" xfId="1" applyNumberFormat="1" applyFont="1" applyFill="1" applyBorder="1" applyProtection="1">
      <protection locked="0"/>
    </xf>
    <xf numFmtId="164" fontId="6" fillId="4" borderId="23" xfId="1" applyNumberFormat="1" applyFont="1" applyFill="1" applyBorder="1" applyProtection="1">
      <protection locked="0"/>
    </xf>
    <xf numFmtId="164" fontId="6" fillId="4" borderId="13" xfId="1" applyNumberFormat="1" applyFont="1" applyFill="1" applyBorder="1" applyProtection="1">
      <protection locked="0"/>
    </xf>
    <xf numFmtId="164" fontId="6" fillId="4" borderId="12" xfId="0" applyNumberFormat="1" applyFont="1" applyFill="1" applyBorder="1" applyAlignment="1" applyProtection="1">
      <alignment horizontal="right" wrapText="1"/>
      <protection locked="0"/>
    </xf>
    <xf numFmtId="164" fontId="6" fillId="4" borderId="14" xfId="0" applyNumberFormat="1" applyFont="1" applyFill="1" applyBorder="1" applyAlignment="1" applyProtection="1">
      <alignment horizontal="right" wrapText="1"/>
      <protection locked="0"/>
    </xf>
    <xf numFmtId="0" fontId="23" fillId="2" borderId="0" xfId="0" applyFont="1" applyFill="1" applyBorder="1" applyAlignment="1" applyProtection="1">
      <alignment horizontal="center"/>
    </xf>
    <xf numFmtId="0" fontId="11" fillId="2" borderId="4" xfId="0" applyFont="1" applyFill="1" applyBorder="1" applyAlignment="1">
      <alignment horizontal="left" wrapText="1"/>
    </xf>
    <xf numFmtId="0" fontId="11" fillId="2" borderId="0" xfId="0" applyFont="1" applyFill="1" applyBorder="1" applyAlignment="1">
      <alignment horizontal="left" wrapText="1"/>
    </xf>
    <xf numFmtId="0" fontId="11" fillId="2" borderId="5" xfId="0" applyFont="1" applyFill="1" applyBorder="1" applyAlignment="1">
      <alignment horizontal="left" wrapText="1"/>
    </xf>
    <xf numFmtId="0" fontId="16" fillId="6" borderId="25"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6" borderId="27" xfId="0" applyFont="1" applyFill="1" applyBorder="1" applyAlignment="1">
      <alignment horizontal="center" vertical="center" wrapText="1"/>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33" xfId="0" applyFont="1" applyBorder="1" applyAlignment="1">
      <alignment horizontal="left" vertical="center"/>
    </xf>
    <xf numFmtId="0" fontId="15" fillId="8" borderId="4" xfId="0" applyFont="1" applyFill="1" applyBorder="1" applyAlignment="1">
      <alignment horizontal="center" wrapText="1"/>
    </xf>
    <xf numFmtId="0" fontId="15" fillId="8" borderId="0" xfId="0" applyFont="1" applyFill="1" applyBorder="1" applyAlignment="1">
      <alignment horizontal="center" wrapText="1"/>
    </xf>
    <xf numFmtId="0" fontId="15" fillId="8" borderId="5" xfId="0" applyFont="1" applyFill="1" applyBorder="1" applyAlignment="1">
      <alignment horizontal="center" wrapText="1"/>
    </xf>
    <xf numFmtId="0" fontId="15" fillId="8" borderId="6" xfId="0" applyFont="1" applyFill="1" applyBorder="1" applyAlignment="1">
      <alignment horizontal="center" wrapText="1"/>
    </xf>
    <xf numFmtId="0" fontId="15" fillId="8" borderId="7" xfId="0" applyFont="1" applyFill="1" applyBorder="1" applyAlignment="1">
      <alignment horizontal="center" wrapText="1"/>
    </xf>
    <xf numFmtId="0" fontId="15" fillId="8" borderId="8" xfId="0" applyFont="1" applyFill="1" applyBorder="1" applyAlignment="1">
      <alignment horizontal="center" wrapText="1"/>
    </xf>
    <xf numFmtId="0" fontId="14" fillId="9" borderId="6" xfId="0" applyFont="1" applyFill="1" applyBorder="1" applyAlignment="1">
      <alignment horizontal="center" wrapText="1"/>
    </xf>
    <xf numFmtId="0" fontId="14" fillId="9" borderId="7" xfId="0" applyFont="1" applyFill="1" applyBorder="1" applyAlignment="1">
      <alignment horizontal="center" wrapText="1"/>
    </xf>
    <xf numFmtId="0" fontId="14" fillId="9" borderId="8" xfId="0" applyFont="1" applyFill="1" applyBorder="1" applyAlignment="1">
      <alignment horizontal="center" wrapText="1"/>
    </xf>
    <xf numFmtId="0" fontId="8" fillId="2" borderId="4" xfId="0" applyFont="1" applyFill="1" applyBorder="1" applyAlignment="1">
      <alignment horizontal="left" wrapText="1"/>
    </xf>
    <xf numFmtId="0" fontId="8" fillId="2" borderId="0" xfId="0" applyFont="1" applyFill="1" applyBorder="1" applyAlignment="1">
      <alignment horizontal="left" wrapText="1"/>
    </xf>
    <xf numFmtId="0" fontId="8" fillId="2" borderId="5" xfId="0" applyFont="1" applyFill="1" applyBorder="1" applyAlignment="1">
      <alignment horizontal="left" wrapText="1"/>
    </xf>
    <xf numFmtId="0" fontId="11" fillId="2" borderId="15" xfId="0" applyFont="1" applyFill="1" applyBorder="1" applyAlignment="1">
      <alignment horizontal="left" wrapText="1"/>
    </xf>
    <xf numFmtId="0" fontId="11" fillId="2" borderId="16" xfId="0" applyFont="1" applyFill="1" applyBorder="1" applyAlignment="1">
      <alignment horizontal="left" wrapText="1"/>
    </xf>
    <xf numFmtId="0" fontId="11" fillId="2" borderId="17" xfId="0" applyFont="1" applyFill="1" applyBorder="1" applyAlignment="1">
      <alignment horizontal="left" wrapText="1"/>
    </xf>
    <xf numFmtId="0" fontId="6" fillId="0" borderId="12" xfId="0" applyFont="1" applyBorder="1" applyAlignment="1">
      <alignment horizontal="left"/>
    </xf>
    <xf numFmtId="0" fontId="6" fillId="0" borderId="14" xfId="0" applyFont="1" applyBorder="1" applyAlignment="1">
      <alignment horizontal="left" wrapText="1"/>
    </xf>
    <xf numFmtId="0" fontId="16" fillId="6" borderId="7" xfId="0" applyFont="1" applyFill="1" applyBorder="1" applyAlignment="1">
      <alignment horizontal="center" vertical="center" wrapText="1"/>
    </xf>
    <xf numFmtId="0" fontId="6" fillId="0" borderId="32" xfId="0" applyFont="1" applyBorder="1" applyAlignment="1">
      <alignment horizontal="left"/>
    </xf>
    <xf numFmtId="0" fontId="15" fillId="8" borderId="1" xfId="0" applyFont="1" applyFill="1" applyBorder="1" applyAlignment="1">
      <alignment horizontal="center" wrapText="1"/>
    </xf>
    <xf numFmtId="0" fontId="15" fillId="8" borderId="2" xfId="0" applyFont="1" applyFill="1" applyBorder="1" applyAlignment="1">
      <alignment horizontal="center" wrapText="1"/>
    </xf>
    <xf numFmtId="0" fontId="15" fillId="8" borderId="3" xfId="0" applyFont="1" applyFill="1" applyBorder="1" applyAlignment="1">
      <alignment horizontal="center" wrapText="1"/>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5" fillId="4" borderId="28" xfId="0" applyFont="1" applyFill="1" applyBorder="1" applyAlignment="1" applyProtection="1">
      <alignment horizontal="center" vertical="top" wrapText="1"/>
      <protection locked="0"/>
    </xf>
    <xf numFmtId="0" fontId="5" fillId="4" borderId="12" xfId="0" applyFont="1" applyFill="1" applyBorder="1" applyAlignment="1" applyProtection="1">
      <alignment horizontal="center" vertical="top" wrapText="1"/>
      <protection locked="0"/>
    </xf>
    <xf numFmtId="0" fontId="5" fillId="4" borderId="24" xfId="0" applyFont="1" applyFill="1" applyBorder="1" applyAlignment="1" applyProtection="1">
      <alignment horizontal="center" vertical="top" wrapText="1"/>
      <protection locked="0"/>
    </xf>
    <xf numFmtId="0" fontId="6" fillId="2" borderId="34" xfId="0" applyFont="1" applyFill="1" applyBorder="1" applyAlignment="1">
      <alignment horizontal="left" vertical="center" wrapText="1"/>
    </xf>
    <xf numFmtId="0" fontId="6" fillId="2" borderId="35" xfId="0" applyFont="1" applyFill="1" applyBorder="1" applyAlignment="1">
      <alignment horizontal="left" vertical="center" wrapText="1"/>
    </xf>
    <xf numFmtId="0" fontId="5" fillId="4" borderId="36" xfId="0" applyFont="1" applyFill="1" applyBorder="1" applyAlignment="1" applyProtection="1">
      <alignment horizontal="center" vertical="top" wrapText="1"/>
      <protection locked="0"/>
    </xf>
    <xf numFmtId="0" fontId="5" fillId="4" borderId="30" xfId="0" applyFont="1" applyFill="1" applyBorder="1" applyAlignment="1" applyProtection="1">
      <alignment horizontal="center" vertical="top" wrapText="1"/>
      <protection locked="0"/>
    </xf>
    <xf numFmtId="0" fontId="5" fillId="4" borderId="37" xfId="0" applyFont="1" applyFill="1" applyBorder="1" applyAlignment="1" applyProtection="1">
      <alignment horizontal="center" vertical="top" wrapText="1"/>
      <protection locked="0"/>
    </xf>
    <xf numFmtId="0" fontId="6" fillId="2" borderId="47"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5" fillId="4" borderId="48" xfId="0" applyFont="1" applyFill="1" applyBorder="1" applyAlignment="1" applyProtection="1">
      <alignment horizontal="center" vertical="top" wrapText="1"/>
      <protection locked="0"/>
    </xf>
    <xf numFmtId="0" fontId="5" fillId="4" borderId="10" xfId="0" applyFont="1" applyFill="1" applyBorder="1" applyAlignment="1" applyProtection="1">
      <alignment horizontal="center" vertical="top" wrapText="1"/>
      <protection locked="0"/>
    </xf>
    <xf numFmtId="0" fontId="5" fillId="4" borderId="21" xfId="0" applyFont="1" applyFill="1" applyBorder="1" applyAlignment="1" applyProtection="1">
      <alignment horizontal="center" vertical="top" wrapText="1"/>
      <protection locked="0"/>
    </xf>
    <xf numFmtId="0" fontId="6" fillId="0" borderId="11" xfId="0" applyFont="1" applyBorder="1" applyAlignment="1">
      <alignment horizontal="left" vertical="center"/>
    </xf>
    <xf numFmtId="0" fontId="6" fillId="0" borderId="12" xfId="0" applyFont="1" applyBorder="1" applyAlignment="1">
      <alignment horizontal="left" vertical="center"/>
    </xf>
    <xf numFmtId="0" fontId="6" fillId="0" borderId="24" xfId="0" applyFont="1" applyBorder="1" applyAlignment="1">
      <alignment horizontal="left" vertical="center"/>
    </xf>
    <xf numFmtId="0" fontId="6" fillId="0" borderId="11" xfId="0" applyFont="1" applyBorder="1" applyAlignment="1">
      <alignment horizontal="left"/>
    </xf>
    <xf numFmtId="0" fontId="6" fillId="0" borderId="24" xfId="0" applyFont="1" applyBorder="1" applyAlignment="1">
      <alignment horizontal="left"/>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24" xfId="0" applyFont="1" applyBorder="1" applyAlignment="1">
      <alignment horizontal="left" vertical="center" wrapText="1"/>
    </xf>
    <xf numFmtId="0" fontId="19" fillId="2" borderId="6" xfId="0" applyFont="1" applyFill="1" applyBorder="1" applyAlignment="1">
      <alignment horizontal="center" vertical="top" wrapText="1"/>
    </xf>
    <xf numFmtId="0" fontId="19" fillId="2" borderId="7" xfId="0" applyFont="1" applyFill="1" applyBorder="1" applyAlignment="1">
      <alignment horizontal="center" vertical="top" wrapText="1"/>
    </xf>
    <xf numFmtId="0" fontId="19" fillId="2" borderId="17" xfId="0" applyFont="1" applyFill="1" applyBorder="1" applyAlignment="1">
      <alignment horizontal="center" vertical="top" wrapText="1"/>
    </xf>
    <xf numFmtId="0" fontId="19" fillId="2" borderId="8" xfId="0" applyFont="1" applyFill="1" applyBorder="1" applyAlignment="1">
      <alignment horizontal="center" vertical="top" wrapText="1"/>
    </xf>
    <xf numFmtId="0" fontId="14" fillId="5" borderId="6" xfId="0" applyFont="1" applyFill="1" applyBorder="1" applyAlignment="1">
      <alignment horizontal="center"/>
    </xf>
    <xf numFmtId="0" fontId="14" fillId="5" borderId="7" xfId="0" applyFont="1" applyFill="1" applyBorder="1" applyAlignment="1">
      <alignment horizontal="center"/>
    </xf>
    <xf numFmtId="0" fontId="14" fillId="5" borderId="8" xfId="0" applyFont="1" applyFill="1" applyBorder="1" applyAlignment="1">
      <alignment horizontal="center"/>
    </xf>
    <xf numFmtId="0" fontId="7" fillId="0" borderId="29" xfId="0" applyFont="1" applyBorder="1" applyAlignment="1">
      <alignment horizontal="left"/>
    </xf>
    <xf numFmtId="0" fontId="7" fillId="0" borderId="30" xfId="0" applyFont="1" applyBorder="1" applyAlignment="1">
      <alignment horizontal="left"/>
    </xf>
    <xf numFmtId="0" fontId="7" fillId="0" borderId="37" xfId="0" applyFont="1" applyBorder="1" applyAlignment="1">
      <alignment horizontal="left"/>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0" borderId="31" xfId="0" applyFont="1" applyBorder="1" applyAlignment="1">
      <alignment horizontal="left"/>
    </xf>
    <xf numFmtId="0" fontId="7" fillId="0" borderId="32" xfId="0" applyFont="1" applyBorder="1" applyAlignment="1">
      <alignment horizontal="left"/>
    </xf>
    <xf numFmtId="0" fontId="7" fillId="0" borderId="33"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24" xfId="0" applyFont="1" applyBorder="1" applyAlignment="1">
      <alignment horizontal="left"/>
    </xf>
    <xf numFmtId="0" fontId="7" fillId="4" borderId="7" xfId="0" applyFont="1" applyFill="1" applyBorder="1" applyAlignment="1" applyProtection="1">
      <alignment horizontal="center" vertical="center"/>
      <protection locked="0"/>
    </xf>
    <xf numFmtId="0" fontId="7" fillId="4" borderId="8" xfId="0" applyFont="1" applyFill="1" applyBorder="1" applyAlignment="1" applyProtection="1">
      <alignment horizontal="center" vertical="center"/>
      <protection locked="0"/>
    </xf>
    <xf numFmtId="0" fontId="12" fillId="2" borderId="1" xfId="0" applyFont="1" applyFill="1" applyBorder="1" applyAlignment="1">
      <alignment horizontal="left"/>
    </xf>
    <xf numFmtId="0" fontId="12" fillId="2" borderId="2" xfId="0" applyFont="1" applyFill="1" applyBorder="1" applyAlignment="1">
      <alignment horizontal="left"/>
    </xf>
    <xf numFmtId="0" fontId="12" fillId="2" borderId="3" xfId="0" applyFont="1" applyFill="1" applyBorder="1" applyAlignment="1">
      <alignment horizontal="left"/>
    </xf>
    <xf numFmtId="0" fontId="6" fillId="0" borderId="23" xfId="0" applyFont="1" applyFill="1" applyBorder="1" applyAlignment="1">
      <alignment horizontal="left" wrapText="1"/>
    </xf>
    <xf numFmtId="0" fontId="16" fillId="6" borderId="6"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9" fillId="2" borderId="6" xfId="0" applyFont="1" applyFill="1" applyBorder="1" applyAlignment="1">
      <alignment horizontal="center" wrapText="1"/>
    </xf>
    <xf numFmtId="0" fontId="19" fillId="2" borderId="7" xfId="0" applyFont="1" applyFill="1" applyBorder="1" applyAlignment="1">
      <alignment horizontal="center" wrapText="1"/>
    </xf>
    <xf numFmtId="0" fontId="19" fillId="2" borderId="8" xfId="0" applyFont="1" applyFill="1" applyBorder="1" applyAlignment="1">
      <alignment horizontal="center" wrapText="1"/>
    </xf>
    <xf numFmtId="0" fontId="14" fillId="9" borderId="1" xfId="0" applyFont="1" applyFill="1" applyBorder="1" applyAlignment="1">
      <alignment horizontal="center" wrapText="1"/>
    </xf>
    <xf numFmtId="0" fontId="14" fillId="9" borderId="2" xfId="0" applyFont="1" applyFill="1" applyBorder="1" applyAlignment="1">
      <alignment horizontal="center" wrapText="1"/>
    </xf>
    <xf numFmtId="0" fontId="14" fillId="9" borderId="3" xfId="0" applyFont="1" applyFill="1" applyBorder="1" applyAlignment="1">
      <alignment horizontal="center" wrapText="1"/>
    </xf>
    <xf numFmtId="0" fontId="15" fillId="8" borderId="15" xfId="0" applyFont="1" applyFill="1" applyBorder="1" applyAlignment="1">
      <alignment horizontal="center" wrapText="1"/>
    </xf>
    <xf numFmtId="0" fontId="15" fillId="8" borderId="16" xfId="0" applyFont="1" applyFill="1" applyBorder="1" applyAlignment="1">
      <alignment horizontal="center" wrapText="1"/>
    </xf>
    <xf numFmtId="0" fontId="15" fillId="8" borderId="17" xfId="0" applyFont="1" applyFill="1" applyBorder="1" applyAlignment="1">
      <alignment horizont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44" xfId="0" applyFont="1" applyBorder="1" applyAlignment="1">
      <alignment horizontal="left" vertical="center" wrapText="1"/>
    </xf>
    <xf numFmtId="0" fontId="6" fillId="0" borderId="20" xfId="0" applyFont="1" applyBorder="1" applyAlignment="1">
      <alignment horizontal="left" wrapText="1"/>
    </xf>
    <xf numFmtId="0" fontId="16" fillId="6" borderId="1"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6" fillId="0" borderId="23" xfId="0" applyFont="1" applyBorder="1" applyAlignment="1">
      <alignment horizontal="left" wrapText="1"/>
    </xf>
    <xf numFmtId="0" fontId="6" fillId="0" borderId="31" xfId="0" applyFont="1" applyBorder="1" applyAlignment="1">
      <alignment horizontal="left"/>
    </xf>
    <xf numFmtId="0" fontId="6" fillId="0" borderId="33" xfId="0" applyFont="1" applyBorder="1" applyAlignment="1">
      <alignment horizontal="left"/>
    </xf>
    <xf numFmtId="0" fontId="6" fillId="0" borderId="13" xfId="0" applyFont="1" applyBorder="1" applyAlignment="1">
      <alignment horizontal="left"/>
    </xf>
    <xf numFmtId="0" fontId="6" fillId="0" borderId="14" xfId="0" applyFont="1" applyBorder="1" applyAlignment="1">
      <alignment horizontal="left"/>
    </xf>
    <xf numFmtId="0" fontId="6" fillId="0" borderId="44" xfId="0" applyFont="1" applyBorder="1" applyAlignment="1">
      <alignment horizontal="left"/>
    </xf>
    <xf numFmtId="0" fontId="6" fillId="0" borderId="49" xfId="0" applyFont="1" applyBorder="1" applyAlignment="1">
      <alignment horizontal="left"/>
    </xf>
    <xf numFmtId="0" fontId="6" fillId="0" borderId="45" xfId="0" applyFont="1" applyBorder="1" applyAlignment="1">
      <alignment horizontal="left"/>
    </xf>
    <xf numFmtId="0" fontId="6" fillId="0" borderId="46" xfId="0" applyFont="1" applyBorder="1" applyAlignment="1">
      <alignment horizontal="left"/>
    </xf>
    <xf numFmtId="0" fontId="6" fillId="0" borderId="50" xfId="0" applyFont="1" applyBorder="1" applyAlignment="1">
      <alignment horizontal="left"/>
    </xf>
    <xf numFmtId="0" fontId="6" fillId="0" borderId="23" xfId="0" applyFont="1" applyBorder="1" applyAlignment="1">
      <alignment horizontal="left"/>
    </xf>
    <xf numFmtId="0" fontId="6" fillId="0" borderId="28" xfId="0" applyFont="1" applyBorder="1" applyAlignment="1">
      <alignment horizontal="left"/>
    </xf>
    <xf numFmtId="0" fontId="19" fillId="2" borderId="16" xfId="0" applyFont="1" applyFill="1" applyBorder="1" applyAlignment="1">
      <alignment horizontal="center" vertical="top" wrapText="1"/>
    </xf>
    <xf numFmtId="0" fontId="6" fillId="0" borderId="32" xfId="0" applyFont="1" applyBorder="1" applyAlignment="1"/>
    <xf numFmtId="0" fontId="6" fillId="0" borderId="33" xfId="0" applyFont="1" applyBorder="1" applyAlignment="1"/>
    <xf numFmtId="0" fontId="19" fillId="2" borderId="16" xfId="0" applyFont="1" applyFill="1" applyBorder="1" applyAlignment="1">
      <alignment horizontal="center" wrapText="1"/>
    </xf>
    <xf numFmtId="0" fontId="6" fillId="0" borderId="31" xfId="0" applyFont="1" applyBorder="1" applyAlignment="1"/>
    <xf numFmtId="0" fontId="6" fillId="0" borderId="12" xfId="0" applyFont="1" applyBorder="1" applyAlignment="1"/>
    <xf numFmtId="0" fontId="6" fillId="0" borderId="24" xfId="0" applyFont="1" applyBorder="1" applyAlignment="1"/>
    <xf numFmtId="0" fontId="6" fillId="0" borderId="11" xfId="0" applyFont="1" applyBorder="1" applyAlignment="1"/>
    <xf numFmtId="0" fontId="6" fillId="0" borderId="35" xfId="0" applyFont="1" applyFill="1" applyBorder="1" applyAlignment="1">
      <alignment horizontal="left" wrapText="1"/>
    </xf>
    <xf numFmtId="0" fontId="6" fillId="0" borderId="12" xfId="0" applyFont="1" applyBorder="1" applyAlignment="1">
      <alignment horizontal="left" wrapText="1"/>
    </xf>
    <xf numFmtId="0" fontId="6" fillId="0" borderId="24" xfId="0" applyFont="1" applyBorder="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5830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11</xdr:col>
      <xdr:colOff>247650</xdr:colOff>
      <xdr:row>2</xdr:row>
      <xdr:rowOff>194310</xdr:rowOff>
    </xdr:to>
    <xdr:pic>
      <xdr:nvPicPr>
        <xdr:cNvPr id="2" name="Picture 1"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0" y="0"/>
          <a:ext cx="2162175" cy="746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3"/>
  <sheetViews>
    <sheetView tabSelected="1" workbookViewId="0">
      <selection activeCell="Q18" sqref="Q18"/>
    </sheetView>
  </sheetViews>
  <sheetFormatPr defaultColWidth="8.88671875" defaultRowHeight="15.6" x14ac:dyDescent="0.3"/>
  <cols>
    <col min="1" max="2" width="1.33203125" style="107" customWidth="1"/>
    <col min="3" max="3" width="46.44140625" style="107" bestFit="1" customWidth="1"/>
    <col min="4" max="4" width="71.33203125" style="107" customWidth="1"/>
    <col min="5" max="5" width="11.109375" style="107" customWidth="1"/>
    <col min="6" max="7" width="1.33203125" style="107" customWidth="1"/>
    <col min="8" max="256" width="8.88671875" style="107"/>
    <col min="257" max="258" width="1.33203125" style="107" customWidth="1"/>
    <col min="259" max="259" width="46.44140625" style="107" bestFit="1" customWidth="1"/>
    <col min="260" max="260" width="61.33203125" style="107" customWidth="1"/>
    <col min="261" max="263" width="1.33203125" style="107" customWidth="1"/>
    <col min="264" max="512" width="8.88671875" style="107"/>
    <col min="513" max="514" width="1.33203125" style="107" customWidth="1"/>
    <col min="515" max="515" width="46.44140625" style="107" bestFit="1" customWidth="1"/>
    <col min="516" max="516" width="61.33203125" style="107" customWidth="1"/>
    <col min="517" max="519" width="1.33203125" style="107" customWidth="1"/>
    <col min="520" max="768" width="8.88671875" style="107"/>
    <col min="769" max="770" width="1.33203125" style="107" customWidth="1"/>
    <col min="771" max="771" width="46.44140625" style="107" bestFit="1" customWidth="1"/>
    <col min="772" max="772" width="61.33203125" style="107" customWidth="1"/>
    <col min="773" max="775" width="1.33203125" style="107" customWidth="1"/>
    <col min="776" max="1024" width="8.88671875" style="107"/>
    <col min="1025" max="1026" width="1.33203125" style="107" customWidth="1"/>
    <col min="1027" max="1027" width="46.44140625" style="107" bestFit="1" customWidth="1"/>
    <col min="1028" max="1028" width="61.33203125" style="107" customWidth="1"/>
    <col min="1029" max="1031" width="1.33203125" style="107" customWidth="1"/>
    <col min="1032" max="1280" width="8.88671875" style="107"/>
    <col min="1281" max="1282" width="1.33203125" style="107" customWidth="1"/>
    <col min="1283" max="1283" width="46.44140625" style="107" bestFit="1" customWidth="1"/>
    <col min="1284" max="1284" width="61.33203125" style="107" customWidth="1"/>
    <col min="1285" max="1287" width="1.33203125" style="107" customWidth="1"/>
    <col min="1288" max="1536" width="8.88671875" style="107"/>
    <col min="1537" max="1538" width="1.33203125" style="107" customWidth="1"/>
    <col min="1539" max="1539" width="46.44140625" style="107" bestFit="1" customWidth="1"/>
    <col min="1540" max="1540" width="61.33203125" style="107" customWidth="1"/>
    <col min="1541" max="1543" width="1.33203125" style="107" customWidth="1"/>
    <col min="1544" max="1792" width="8.88671875" style="107"/>
    <col min="1793" max="1794" width="1.33203125" style="107" customWidth="1"/>
    <col min="1795" max="1795" width="46.44140625" style="107" bestFit="1" customWidth="1"/>
    <col min="1796" max="1796" width="61.33203125" style="107" customWidth="1"/>
    <col min="1797" max="1799" width="1.33203125" style="107" customWidth="1"/>
    <col min="1800" max="2048" width="8.88671875" style="107"/>
    <col min="2049" max="2050" width="1.33203125" style="107" customWidth="1"/>
    <col min="2051" max="2051" width="46.44140625" style="107" bestFit="1" customWidth="1"/>
    <col min="2052" max="2052" width="61.33203125" style="107" customWidth="1"/>
    <col min="2053" max="2055" width="1.33203125" style="107" customWidth="1"/>
    <col min="2056" max="2304" width="8.88671875" style="107"/>
    <col min="2305" max="2306" width="1.33203125" style="107" customWidth="1"/>
    <col min="2307" max="2307" width="46.44140625" style="107" bestFit="1" customWidth="1"/>
    <col min="2308" max="2308" width="61.33203125" style="107" customWidth="1"/>
    <col min="2309" max="2311" width="1.33203125" style="107" customWidth="1"/>
    <col min="2312" max="2560" width="8.88671875" style="107"/>
    <col min="2561" max="2562" width="1.33203125" style="107" customWidth="1"/>
    <col min="2563" max="2563" width="46.44140625" style="107" bestFit="1" customWidth="1"/>
    <col min="2564" max="2564" width="61.33203125" style="107" customWidth="1"/>
    <col min="2565" max="2567" width="1.33203125" style="107" customWidth="1"/>
    <col min="2568" max="2816" width="8.88671875" style="107"/>
    <col min="2817" max="2818" width="1.33203125" style="107" customWidth="1"/>
    <col min="2819" max="2819" width="46.44140625" style="107" bestFit="1" customWidth="1"/>
    <col min="2820" max="2820" width="61.33203125" style="107" customWidth="1"/>
    <col min="2821" max="2823" width="1.33203125" style="107" customWidth="1"/>
    <col min="2824" max="3072" width="8.88671875" style="107"/>
    <col min="3073" max="3074" width="1.33203125" style="107" customWidth="1"/>
    <col min="3075" max="3075" width="46.44140625" style="107" bestFit="1" customWidth="1"/>
    <col min="3076" max="3076" width="61.33203125" style="107" customWidth="1"/>
    <col min="3077" max="3079" width="1.33203125" style="107" customWidth="1"/>
    <col min="3080" max="3328" width="8.88671875" style="107"/>
    <col min="3329" max="3330" width="1.33203125" style="107" customWidth="1"/>
    <col min="3331" max="3331" width="46.44140625" style="107" bestFit="1" customWidth="1"/>
    <col min="3332" max="3332" width="61.33203125" style="107" customWidth="1"/>
    <col min="3333" max="3335" width="1.33203125" style="107" customWidth="1"/>
    <col min="3336" max="3584" width="8.88671875" style="107"/>
    <col min="3585" max="3586" width="1.33203125" style="107" customWidth="1"/>
    <col min="3587" max="3587" width="46.44140625" style="107" bestFit="1" customWidth="1"/>
    <col min="3588" max="3588" width="61.33203125" style="107" customWidth="1"/>
    <col min="3589" max="3591" width="1.33203125" style="107" customWidth="1"/>
    <col min="3592" max="3840" width="8.88671875" style="107"/>
    <col min="3841" max="3842" width="1.33203125" style="107" customWidth="1"/>
    <col min="3843" max="3843" width="46.44140625" style="107" bestFit="1" customWidth="1"/>
    <col min="3844" max="3844" width="61.33203125" style="107" customWidth="1"/>
    <col min="3845" max="3847" width="1.33203125" style="107" customWidth="1"/>
    <col min="3848" max="4096" width="8.88671875" style="107"/>
    <col min="4097" max="4098" width="1.33203125" style="107" customWidth="1"/>
    <col min="4099" max="4099" width="46.44140625" style="107" bestFit="1" customWidth="1"/>
    <col min="4100" max="4100" width="61.33203125" style="107" customWidth="1"/>
    <col min="4101" max="4103" width="1.33203125" style="107" customWidth="1"/>
    <col min="4104" max="4352" width="8.88671875" style="107"/>
    <col min="4353" max="4354" width="1.33203125" style="107" customWidth="1"/>
    <col min="4355" max="4355" width="46.44140625" style="107" bestFit="1" customWidth="1"/>
    <col min="4356" max="4356" width="61.33203125" style="107" customWidth="1"/>
    <col min="4357" max="4359" width="1.33203125" style="107" customWidth="1"/>
    <col min="4360" max="4608" width="8.88671875" style="107"/>
    <col min="4609" max="4610" width="1.33203125" style="107" customWidth="1"/>
    <col min="4611" max="4611" width="46.44140625" style="107" bestFit="1" customWidth="1"/>
    <col min="4612" max="4612" width="61.33203125" style="107" customWidth="1"/>
    <col min="4613" max="4615" width="1.33203125" style="107" customWidth="1"/>
    <col min="4616" max="4864" width="8.88671875" style="107"/>
    <col min="4865" max="4866" width="1.33203125" style="107" customWidth="1"/>
    <col min="4867" max="4867" width="46.44140625" style="107" bestFit="1" customWidth="1"/>
    <col min="4868" max="4868" width="61.33203125" style="107" customWidth="1"/>
    <col min="4869" max="4871" width="1.33203125" style="107" customWidth="1"/>
    <col min="4872" max="5120" width="8.88671875" style="107"/>
    <col min="5121" max="5122" width="1.33203125" style="107" customWidth="1"/>
    <col min="5123" max="5123" width="46.44140625" style="107" bestFit="1" customWidth="1"/>
    <col min="5124" max="5124" width="61.33203125" style="107" customWidth="1"/>
    <col min="5125" max="5127" width="1.33203125" style="107" customWidth="1"/>
    <col min="5128" max="5376" width="8.88671875" style="107"/>
    <col min="5377" max="5378" width="1.33203125" style="107" customWidth="1"/>
    <col min="5379" max="5379" width="46.44140625" style="107" bestFit="1" customWidth="1"/>
    <col min="5380" max="5380" width="61.33203125" style="107" customWidth="1"/>
    <col min="5381" max="5383" width="1.33203125" style="107" customWidth="1"/>
    <col min="5384" max="5632" width="8.88671875" style="107"/>
    <col min="5633" max="5634" width="1.33203125" style="107" customWidth="1"/>
    <col min="5635" max="5635" width="46.44140625" style="107" bestFit="1" customWidth="1"/>
    <col min="5636" max="5636" width="61.33203125" style="107" customWidth="1"/>
    <col min="5637" max="5639" width="1.33203125" style="107" customWidth="1"/>
    <col min="5640" max="5888" width="8.88671875" style="107"/>
    <col min="5889" max="5890" width="1.33203125" style="107" customWidth="1"/>
    <col min="5891" max="5891" width="46.44140625" style="107" bestFit="1" customWidth="1"/>
    <col min="5892" max="5892" width="61.33203125" style="107" customWidth="1"/>
    <col min="5893" max="5895" width="1.33203125" style="107" customWidth="1"/>
    <col min="5896" max="6144" width="8.88671875" style="107"/>
    <col min="6145" max="6146" width="1.33203125" style="107" customWidth="1"/>
    <col min="6147" max="6147" width="46.44140625" style="107" bestFit="1" customWidth="1"/>
    <col min="6148" max="6148" width="61.33203125" style="107" customWidth="1"/>
    <col min="6149" max="6151" width="1.33203125" style="107" customWidth="1"/>
    <col min="6152" max="6400" width="8.88671875" style="107"/>
    <col min="6401" max="6402" width="1.33203125" style="107" customWidth="1"/>
    <col min="6403" max="6403" width="46.44140625" style="107" bestFit="1" customWidth="1"/>
    <col min="6404" max="6404" width="61.33203125" style="107" customWidth="1"/>
    <col min="6405" max="6407" width="1.33203125" style="107" customWidth="1"/>
    <col min="6408" max="6656" width="8.88671875" style="107"/>
    <col min="6657" max="6658" width="1.33203125" style="107" customWidth="1"/>
    <col min="6659" max="6659" width="46.44140625" style="107" bestFit="1" customWidth="1"/>
    <col min="6660" max="6660" width="61.33203125" style="107" customWidth="1"/>
    <col min="6661" max="6663" width="1.33203125" style="107" customWidth="1"/>
    <col min="6664" max="6912" width="8.88671875" style="107"/>
    <col min="6913" max="6914" width="1.33203125" style="107" customWidth="1"/>
    <col min="6915" max="6915" width="46.44140625" style="107" bestFit="1" customWidth="1"/>
    <col min="6916" max="6916" width="61.33203125" style="107" customWidth="1"/>
    <col min="6917" max="6919" width="1.33203125" style="107" customWidth="1"/>
    <col min="6920" max="7168" width="8.88671875" style="107"/>
    <col min="7169" max="7170" width="1.33203125" style="107" customWidth="1"/>
    <col min="7171" max="7171" width="46.44140625" style="107" bestFit="1" customWidth="1"/>
    <col min="7172" max="7172" width="61.33203125" style="107" customWidth="1"/>
    <col min="7173" max="7175" width="1.33203125" style="107" customWidth="1"/>
    <col min="7176" max="7424" width="8.88671875" style="107"/>
    <col min="7425" max="7426" width="1.33203125" style="107" customWidth="1"/>
    <col min="7427" max="7427" width="46.44140625" style="107" bestFit="1" customWidth="1"/>
    <col min="7428" max="7428" width="61.33203125" style="107" customWidth="1"/>
    <col min="7429" max="7431" width="1.33203125" style="107" customWidth="1"/>
    <col min="7432" max="7680" width="8.88671875" style="107"/>
    <col min="7681" max="7682" width="1.33203125" style="107" customWidth="1"/>
    <col min="7683" max="7683" width="46.44140625" style="107" bestFit="1" customWidth="1"/>
    <col min="7684" max="7684" width="61.33203125" style="107" customWidth="1"/>
    <col min="7685" max="7687" width="1.33203125" style="107" customWidth="1"/>
    <col min="7688" max="7936" width="8.88671875" style="107"/>
    <col min="7937" max="7938" width="1.33203125" style="107" customWidth="1"/>
    <col min="7939" max="7939" width="46.44140625" style="107" bestFit="1" customWidth="1"/>
    <col min="7940" max="7940" width="61.33203125" style="107" customWidth="1"/>
    <col min="7941" max="7943" width="1.33203125" style="107" customWidth="1"/>
    <col min="7944" max="8192" width="8.88671875" style="107"/>
    <col min="8193" max="8194" width="1.33203125" style="107" customWidth="1"/>
    <col min="8195" max="8195" width="46.44140625" style="107" bestFit="1" customWidth="1"/>
    <col min="8196" max="8196" width="61.33203125" style="107" customWidth="1"/>
    <col min="8197" max="8199" width="1.33203125" style="107" customWidth="1"/>
    <col min="8200" max="8448" width="8.88671875" style="107"/>
    <col min="8449" max="8450" width="1.33203125" style="107" customWidth="1"/>
    <col min="8451" max="8451" width="46.44140625" style="107" bestFit="1" customWidth="1"/>
    <col min="8452" max="8452" width="61.33203125" style="107" customWidth="1"/>
    <col min="8453" max="8455" width="1.33203125" style="107" customWidth="1"/>
    <col min="8456" max="8704" width="8.88671875" style="107"/>
    <col min="8705" max="8706" width="1.33203125" style="107" customWidth="1"/>
    <col min="8707" max="8707" width="46.44140625" style="107" bestFit="1" customWidth="1"/>
    <col min="8708" max="8708" width="61.33203125" style="107" customWidth="1"/>
    <col min="8709" max="8711" width="1.33203125" style="107" customWidth="1"/>
    <col min="8712" max="8960" width="8.88671875" style="107"/>
    <col min="8961" max="8962" width="1.33203125" style="107" customWidth="1"/>
    <col min="8963" max="8963" width="46.44140625" style="107" bestFit="1" customWidth="1"/>
    <col min="8964" max="8964" width="61.33203125" style="107" customWidth="1"/>
    <col min="8965" max="8967" width="1.33203125" style="107" customWidth="1"/>
    <col min="8968" max="9216" width="8.88671875" style="107"/>
    <col min="9217" max="9218" width="1.33203125" style="107" customWidth="1"/>
    <col min="9219" max="9219" width="46.44140625" style="107" bestFit="1" customWidth="1"/>
    <col min="9220" max="9220" width="61.33203125" style="107" customWidth="1"/>
    <col min="9221" max="9223" width="1.33203125" style="107" customWidth="1"/>
    <col min="9224" max="9472" width="8.88671875" style="107"/>
    <col min="9473" max="9474" width="1.33203125" style="107" customWidth="1"/>
    <col min="9475" max="9475" width="46.44140625" style="107" bestFit="1" customWidth="1"/>
    <col min="9476" max="9476" width="61.33203125" style="107" customWidth="1"/>
    <col min="9477" max="9479" width="1.33203125" style="107" customWidth="1"/>
    <col min="9480" max="9728" width="8.88671875" style="107"/>
    <col min="9729" max="9730" width="1.33203125" style="107" customWidth="1"/>
    <col min="9731" max="9731" width="46.44140625" style="107" bestFit="1" customWidth="1"/>
    <col min="9732" max="9732" width="61.33203125" style="107" customWidth="1"/>
    <col min="9733" max="9735" width="1.33203125" style="107" customWidth="1"/>
    <col min="9736" max="9984" width="8.88671875" style="107"/>
    <col min="9985" max="9986" width="1.33203125" style="107" customWidth="1"/>
    <col min="9987" max="9987" width="46.44140625" style="107" bestFit="1" customWidth="1"/>
    <col min="9988" max="9988" width="61.33203125" style="107" customWidth="1"/>
    <col min="9989" max="9991" width="1.33203125" style="107" customWidth="1"/>
    <col min="9992" max="10240" width="8.88671875" style="107"/>
    <col min="10241" max="10242" width="1.33203125" style="107" customWidth="1"/>
    <col min="10243" max="10243" width="46.44140625" style="107" bestFit="1" customWidth="1"/>
    <col min="10244" max="10244" width="61.33203125" style="107" customWidth="1"/>
    <col min="10245" max="10247" width="1.33203125" style="107" customWidth="1"/>
    <col min="10248" max="10496" width="8.88671875" style="107"/>
    <col min="10497" max="10498" width="1.33203125" style="107" customWidth="1"/>
    <col min="10499" max="10499" width="46.44140625" style="107" bestFit="1" customWidth="1"/>
    <col min="10500" max="10500" width="61.33203125" style="107" customWidth="1"/>
    <col min="10501" max="10503" width="1.33203125" style="107" customWidth="1"/>
    <col min="10504" max="10752" width="8.88671875" style="107"/>
    <col min="10753" max="10754" width="1.33203125" style="107" customWidth="1"/>
    <col min="10755" max="10755" width="46.44140625" style="107" bestFit="1" customWidth="1"/>
    <col min="10756" max="10756" width="61.33203125" style="107" customWidth="1"/>
    <col min="10757" max="10759" width="1.33203125" style="107" customWidth="1"/>
    <col min="10760" max="11008" width="8.88671875" style="107"/>
    <col min="11009" max="11010" width="1.33203125" style="107" customWidth="1"/>
    <col min="11011" max="11011" width="46.44140625" style="107" bestFit="1" customWidth="1"/>
    <col min="11012" max="11012" width="61.33203125" style="107" customWidth="1"/>
    <col min="11013" max="11015" width="1.33203125" style="107" customWidth="1"/>
    <col min="11016" max="11264" width="8.88671875" style="107"/>
    <col min="11265" max="11266" width="1.33203125" style="107" customWidth="1"/>
    <col min="11267" max="11267" width="46.44140625" style="107" bestFit="1" customWidth="1"/>
    <col min="11268" max="11268" width="61.33203125" style="107" customWidth="1"/>
    <col min="11269" max="11271" width="1.33203125" style="107" customWidth="1"/>
    <col min="11272" max="11520" width="8.88671875" style="107"/>
    <col min="11521" max="11522" width="1.33203125" style="107" customWidth="1"/>
    <col min="11523" max="11523" width="46.44140625" style="107" bestFit="1" customWidth="1"/>
    <col min="11524" max="11524" width="61.33203125" style="107" customWidth="1"/>
    <col min="11525" max="11527" width="1.33203125" style="107" customWidth="1"/>
    <col min="11528" max="11776" width="8.88671875" style="107"/>
    <col min="11777" max="11778" width="1.33203125" style="107" customWidth="1"/>
    <col min="11779" max="11779" width="46.44140625" style="107" bestFit="1" customWidth="1"/>
    <col min="11780" max="11780" width="61.33203125" style="107" customWidth="1"/>
    <col min="11781" max="11783" width="1.33203125" style="107" customWidth="1"/>
    <col min="11784" max="12032" width="8.88671875" style="107"/>
    <col min="12033" max="12034" width="1.33203125" style="107" customWidth="1"/>
    <col min="12035" max="12035" width="46.44140625" style="107" bestFit="1" customWidth="1"/>
    <col min="12036" max="12036" width="61.33203125" style="107" customWidth="1"/>
    <col min="12037" max="12039" width="1.33203125" style="107" customWidth="1"/>
    <col min="12040" max="12288" width="8.88671875" style="107"/>
    <col min="12289" max="12290" width="1.33203125" style="107" customWidth="1"/>
    <col min="12291" max="12291" width="46.44140625" style="107" bestFit="1" customWidth="1"/>
    <col min="12292" max="12292" width="61.33203125" style="107" customWidth="1"/>
    <col min="12293" max="12295" width="1.33203125" style="107" customWidth="1"/>
    <col min="12296" max="12544" width="8.88671875" style="107"/>
    <col min="12545" max="12546" width="1.33203125" style="107" customWidth="1"/>
    <col min="12547" max="12547" width="46.44140625" style="107" bestFit="1" customWidth="1"/>
    <col min="12548" max="12548" width="61.33203125" style="107" customWidth="1"/>
    <col min="12549" max="12551" width="1.33203125" style="107" customWidth="1"/>
    <col min="12552" max="12800" width="8.88671875" style="107"/>
    <col min="12801" max="12802" width="1.33203125" style="107" customWidth="1"/>
    <col min="12803" max="12803" width="46.44140625" style="107" bestFit="1" customWidth="1"/>
    <col min="12804" max="12804" width="61.33203125" style="107" customWidth="1"/>
    <col min="12805" max="12807" width="1.33203125" style="107" customWidth="1"/>
    <col min="12808" max="13056" width="8.88671875" style="107"/>
    <col min="13057" max="13058" width="1.33203125" style="107" customWidth="1"/>
    <col min="13059" max="13059" width="46.44140625" style="107" bestFit="1" customWidth="1"/>
    <col min="13060" max="13060" width="61.33203125" style="107" customWidth="1"/>
    <col min="13061" max="13063" width="1.33203125" style="107" customWidth="1"/>
    <col min="13064" max="13312" width="8.88671875" style="107"/>
    <col min="13313" max="13314" width="1.33203125" style="107" customWidth="1"/>
    <col min="13315" max="13315" width="46.44140625" style="107" bestFit="1" customWidth="1"/>
    <col min="13316" max="13316" width="61.33203125" style="107" customWidth="1"/>
    <col min="13317" max="13319" width="1.33203125" style="107" customWidth="1"/>
    <col min="13320" max="13568" width="8.88671875" style="107"/>
    <col min="13569" max="13570" width="1.33203125" style="107" customWidth="1"/>
    <col min="13571" max="13571" width="46.44140625" style="107" bestFit="1" customWidth="1"/>
    <col min="13572" max="13572" width="61.33203125" style="107" customWidth="1"/>
    <col min="13573" max="13575" width="1.33203125" style="107" customWidth="1"/>
    <col min="13576" max="13824" width="8.88671875" style="107"/>
    <col min="13825" max="13826" width="1.33203125" style="107" customWidth="1"/>
    <col min="13827" max="13827" width="46.44140625" style="107" bestFit="1" customWidth="1"/>
    <col min="13828" max="13828" width="61.33203125" style="107" customWidth="1"/>
    <col min="13829" max="13831" width="1.33203125" style="107" customWidth="1"/>
    <col min="13832" max="14080" width="8.88671875" style="107"/>
    <col min="14081" max="14082" width="1.33203125" style="107" customWidth="1"/>
    <col min="14083" max="14083" width="46.44140625" style="107" bestFit="1" customWidth="1"/>
    <col min="14084" max="14084" width="61.33203125" style="107" customWidth="1"/>
    <col min="14085" max="14087" width="1.33203125" style="107" customWidth="1"/>
    <col min="14088" max="14336" width="8.88671875" style="107"/>
    <col min="14337" max="14338" width="1.33203125" style="107" customWidth="1"/>
    <col min="14339" max="14339" width="46.44140625" style="107" bestFit="1" customWidth="1"/>
    <col min="14340" max="14340" width="61.33203125" style="107" customWidth="1"/>
    <col min="14341" max="14343" width="1.33203125" style="107" customWidth="1"/>
    <col min="14344" max="14592" width="8.88671875" style="107"/>
    <col min="14593" max="14594" width="1.33203125" style="107" customWidth="1"/>
    <col min="14595" max="14595" width="46.44140625" style="107" bestFit="1" customWidth="1"/>
    <col min="14596" max="14596" width="61.33203125" style="107" customWidth="1"/>
    <col min="14597" max="14599" width="1.33203125" style="107" customWidth="1"/>
    <col min="14600" max="14848" width="8.88671875" style="107"/>
    <col min="14849" max="14850" width="1.33203125" style="107" customWidth="1"/>
    <col min="14851" max="14851" width="46.44140625" style="107" bestFit="1" customWidth="1"/>
    <col min="14852" max="14852" width="61.33203125" style="107" customWidth="1"/>
    <col min="14853" max="14855" width="1.33203125" style="107" customWidth="1"/>
    <col min="14856" max="15104" width="8.88671875" style="107"/>
    <col min="15105" max="15106" width="1.33203125" style="107" customWidth="1"/>
    <col min="15107" max="15107" width="46.44140625" style="107" bestFit="1" customWidth="1"/>
    <col min="15108" max="15108" width="61.33203125" style="107" customWidth="1"/>
    <col min="15109" max="15111" width="1.33203125" style="107" customWidth="1"/>
    <col min="15112" max="15360" width="8.88671875" style="107"/>
    <col min="15361" max="15362" width="1.33203125" style="107" customWidth="1"/>
    <col min="15363" max="15363" width="46.44140625" style="107" bestFit="1" customWidth="1"/>
    <col min="15364" max="15364" width="61.33203125" style="107" customWidth="1"/>
    <col min="15365" max="15367" width="1.33203125" style="107" customWidth="1"/>
    <col min="15368" max="15616" width="8.88671875" style="107"/>
    <col min="15617" max="15618" width="1.33203125" style="107" customWidth="1"/>
    <col min="15619" max="15619" width="46.44140625" style="107" bestFit="1" customWidth="1"/>
    <col min="15620" max="15620" width="61.33203125" style="107" customWidth="1"/>
    <col min="15621" max="15623" width="1.33203125" style="107" customWidth="1"/>
    <col min="15624" max="15872" width="8.88671875" style="107"/>
    <col min="15873" max="15874" width="1.33203125" style="107" customWidth="1"/>
    <col min="15875" max="15875" width="46.44140625" style="107" bestFit="1" customWidth="1"/>
    <col min="15876" max="15876" width="61.33203125" style="107" customWidth="1"/>
    <col min="15877" max="15879" width="1.33203125" style="107" customWidth="1"/>
    <col min="15880" max="16128" width="8.88671875" style="107"/>
    <col min="16129" max="16130" width="1.33203125" style="107" customWidth="1"/>
    <col min="16131" max="16131" width="46.44140625" style="107" bestFit="1" customWidth="1"/>
    <col min="16132" max="16132" width="61.33203125" style="107" customWidth="1"/>
    <col min="16133" max="16135" width="1.33203125" style="107" customWidth="1"/>
    <col min="16136" max="16384" width="8.88671875" style="107"/>
  </cols>
  <sheetData>
    <row r="1" spans="2:5" ht="18.75" x14ac:dyDescent="0.3">
      <c r="C1" s="108"/>
    </row>
    <row r="2" spans="2:5" ht="15.75" x14ac:dyDescent="0.25">
      <c r="B2" s="109"/>
      <c r="C2" s="110"/>
      <c r="D2" s="110"/>
      <c r="E2" s="111"/>
    </row>
    <row r="3" spans="2:5" ht="26.25" x14ac:dyDescent="0.4">
      <c r="B3" s="112"/>
      <c r="C3" s="144" t="s">
        <v>116</v>
      </c>
      <c r="D3" s="144"/>
      <c r="E3" s="113"/>
    </row>
    <row r="4" spans="2:5" ht="15.75" x14ac:dyDescent="0.25">
      <c r="B4" s="112"/>
      <c r="C4" s="114"/>
      <c r="D4" s="114"/>
      <c r="E4" s="113"/>
    </row>
    <row r="5" spans="2:5" ht="15.75" x14ac:dyDescent="0.25">
      <c r="B5" s="112"/>
      <c r="C5" s="115"/>
      <c r="D5" s="115"/>
      <c r="E5" s="113"/>
    </row>
    <row r="6" spans="2:5" ht="15.75" x14ac:dyDescent="0.25">
      <c r="B6" s="112"/>
      <c r="C6" s="115"/>
      <c r="D6" s="115"/>
      <c r="E6" s="113"/>
    </row>
    <row r="7" spans="2:5" ht="21" x14ac:dyDescent="0.35">
      <c r="B7" s="112"/>
      <c r="C7" s="116" t="s">
        <v>115</v>
      </c>
      <c r="D7" s="117" t="s">
        <v>81</v>
      </c>
      <c r="E7" s="118"/>
    </row>
    <row r="8" spans="2:5" ht="21" x14ac:dyDescent="0.35">
      <c r="B8" s="112"/>
      <c r="C8" s="114"/>
      <c r="D8" s="119"/>
      <c r="E8" s="113"/>
    </row>
    <row r="9" spans="2:5" ht="21" x14ac:dyDescent="0.35">
      <c r="B9" s="112"/>
      <c r="C9" s="114"/>
      <c r="D9" s="119"/>
      <c r="E9" s="113"/>
    </row>
    <row r="10" spans="2:5" ht="15.75" x14ac:dyDescent="0.25">
      <c r="B10" s="112"/>
      <c r="C10" s="115"/>
      <c r="D10" s="115"/>
      <c r="E10" s="113"/>
    </row>
    <row r="11" spans="2:5" s="108" customFormat="1" ht="18.75" x14ac:dyDescent="0.3">
      <c r="B11" s="120"/>
      <c r="C11" s="121"/>
      <c r="D11" s="121"/>
      <c r="E11" s="122"/>
    </row>
    <row r="12" spans="2:5" s="108" customFormat="1" ht="63" x14ac:dyDescent="0.3">
      <c r="B12" s="120"/>
      <c r="C12" s="123" t="s">
        <v>1</v>
      </c>
      <c r="D12" s="124" t="s">
        <v>124</v>
      </c>
      <c r="E12" s="125"/>
    </row>
    <row r="13" spans="2:5" s="108" customFormat="1" ht="21" x14ac:dyDescent="0.4">
      <c r="B13" s="120"/>
      <c r="C13" s="126"/>
      <c r="D13" s="119"/>
      <c r="E13" s="122"/>
    </row>
    <row r="14" spans="2:5" s="108" customFormat="1" ht="21" x14ac:dyDescent="0.4">
      <c r="B14" s="120"/>
      <c r="C14" s="126"/>
      <c r="D14" s="119"/>
      <c r="E14" s="122"/>
    </row>
    <row r="15" spans="2:5" s="108" customFormat="1" ht="21" x14ac:dyDescent="0.4">
      <c r="B15" s="120"/>
      <c r="C15" s="126"/>
      <c r="D15" s="127"/>
      <c r="E15" s="122"/>
    </row>
    <row r="16" spans="2:5" s="108" customFormat="1" ht="18.600000000000001" thickBot="1" x14ac:dyDescent="0.4">
      <c r="B16" s="120"/>
      <c r="C16" s="121"/>
      <c r="D16" s="121"/>
      <c r="E16" s="122"/>
    </row>
    <row r="17" spans="2:5" s="108" customFormat="1" ht="21.6" thickBot="1" x14ac:dyDescent="0.45">
      <c r="B17" s="120"/>
      <c r="C17" s="116" t="s">
        <v>3</v>
      </c>
      <c r="D17" s="128"/>
      <c r="E17" s="125"/>
    </row>
    <row r="18" spans="2:5" s="108" customFormat="1" ht="21" x14ac:dyDescent="0.4">
      <c r="B18" s="120"/>
      <c r="C18" s="126"/>
      <c r="D18" s="119"/>
      <c r="E18" s="122"/>
    </row>
    <row r="19" spans="2:5" s="108" customFormat="1" ht="18" x14ac:dyDescent="0.35">
      <c r="B19" s="120"/>
      <c r="C19" s="121"/>
      <c r="D19" s="121"/>
      <c r="E19" s="122"/>
    </row>
    <row r="20" spans="2:5" s="108" customFormat="1" ht="18" x14ac:dyDescent="0.35">
      <c r="B20" s="120"/>
      <c r="C20" s="126"/>
      <c r="D20" s="129"/>
      <c r="E20" s="122"/>
    </row>
    <row r="21" spans="2:5" x14ac:dyDescent="0.3">
      <c r="B21" s="112"/>
      <c r="C21" s="114"/>
      <c r="D21" s="130"/>
      <c r="E21" s="113"/>
    </row>
    <row r="22" spans="2:5" x14ac:dyDescent="0.3">
      <c r="B22" s="112"/>
      <c r="C22" s="114"/>
      <c r="D22" s="114"/>
      <c r="E22" s="113"/>
    </row>
    <row r="23" spans="2:5" x14ac:dyDescent="0.3">
      <c r="B23" s="131"/>
      <c r="C23" s="132"/>
      <c r="D23" s="132"/>
      <c r="E23" s="133"/>
    </row>
  </sheetData>
  <sheetProtection algorithmName="SHA-512" hashValue="r9jLP+yxCUoGCVvawmAa5w4RdPNuFNFzcB9SSJ3SvF/ibT/97vhh7wYT9TEg1fZsGEz2BxaiHNiuGogyH9LCXA==" saltValue="UGfT1RWBMPKCYWhWRGJJXA==" spinCount="100000" sheet="1" objects="1" scenarios="1"/>
  <mergeCells count="1">
    <mergeCell ref="C3:D3"/>
  </mergeCell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zoomScale="60" zoomScaleNormal="60" workbookViewId="0">
      <selection activeCell="I78" sqref="I78"/>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2</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35.25" customHeight="1" x14ac:dyDescent="0.5">
      <c r="A17" s="4"/>
      <c r="B17" s="4"/>
      <c r="C17" s="163" t="s">
        <v>106</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78</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54" t="s">
        <v>12</v>
      </c>
      <c r="J24" s="68" t="s">
        <v>89</v>
      </c>
      <c r="K24" s="68" t="s">
        <v>93</v>
      </c>
    </row>
    <row r="25" spans="1:11" s="8" customFormat="1" ht="21.75" x14ac:dyDescent="0.5">
      <c r="A25" s="4"/>
      <c r="B25" s="15">
        <v>1</v>
      </c>
      <c r="C25" s="172" t="s">
        <v>20</v>
      </c>
      <c r="D25" s="172"/>
      <c r="E25" s="172"/>
      <c r="F25" s="43" t="s">
        <v>21</v>
      </c>
      <c r="G25" s="42">
        <v>1</v>
      </c>
      <c r="H25" s="134"/>
      <c r="I25" s="34">
        <f>H25*G25</f>
        <v>0</v>
      </c>
      <c r="J25" s="33">
        <f>I25*1.15</f>
        <v>0</v>
      </c>
      <c r="K25" s="20">
        <f>J25*12</f>
        <v>0</v>
      </c>
    </row>
    <row r="26" spans="1:11" s="8" customFormat="1" ht="21.75" x14ac:dyDescent="0.5">
      <c r="A26" s="4"/>
      <c r="B26" s="15">
        <v>2</v>
      </c>
      <c r="C26" s="169" t="s">
        <v>22</v>
      </c>
      <c r="D26" s="169"/>
      <c r="E26" s="169"/>
      <c r="F26" s="44" t="s">
        <v>23</v>
      </c>
      <c r="G26" s="41">
        <v>3</v>
      </c>
      <c r="H26" s="139"/>
      <c r="I26" s="33">
        <f t="shared" ref="I26" si="0">H26*G26</f>
        <v>0</v>
      </c>
      <c r="J26" s="33">
        <f>I26*1.15</f>
        <v>0</v>
      </c>
      <c r="K26" s="20">
        <f>J26*12</f>
        <v>0</v>
      </c>
    </row>
    <row r="27" spans="1:11" s="8" customFormat="1" ht="38.25" customHeight="1" x14ac:dyDescent="0.5">
      <c r="A27" s="4"/>
      <c r="B27" s="15">
        <v>3</v>
      </c>
      <c r="C27" s="169" t="s">
        <v>24</v>
      </c>
      <c r="D27" s="169"/>
      <c r="E27" s="169"/>
      <c r="F27" s="45" t="s">
        <v>25</v>
      </c>
      <c r="G27" s="41">
        <v>6</v>
      </c>
      <c r="H27" s="139"/>
      <c r="I27" s="33">
        <f>H27*G27</f>
        <v>0</v>
      </c>
      <c r="J27" s="33">
        <f>I27*1.15</f>
        <v>0</v>
      </c>
      <c r="K27" s="20">
        <f>J27*12</f>
        <v>0</v>
      </c>
    </row>
    <row r="28" spans="1:11" s="8" customFormat="1" ht="22.5" thickBot="1" x14ac:dyDescent="0.55000000000000004">
      <c r="A28" s="4"/>
      <c r="B28" s="76">
        <v>4</v>
      </c>
      <c r="C28" s="170" t="s">
        <v>26</v>
      </c>
      <c r="D28" s="170"/>
      <c r="E28" s="170"/>
      <c r="F28" s="78" t="s">
        <v>27</v>
      </c>
      <c r="G28" s="79">
        <v>1</v>
      </c>
      <c r="H28" s="141"/>
      <c r="I28" s="49">
        <f>H28*G28</f>
        <v>0</v>
      </c>
      <c r="J28" s="49">
        <f>I28*1.15</f>
        <v>0</v>
      </c>
      <c r="K28" s="48">
        <f>J28*12</f>
        <v>0</v>
      </c>
    </row>
    <row r="29" spans="1:11" s="87" customFormat="1" ht="30.75" customHeight="1" thickBot="1" x14ac:dyDescent="0.35">
      <c r="A29" s="85"/>
      <c r="B29" s="229" t="s">
        <v>102</v>
      </c>
      <c r="C29" s="230"/>
      <c r="D29" s="230"/>
      <c r="E29" s="230"/>
      <c r="F29" s="230"/>
      <c r="G29" s="230"/>
      <c r="H29" s="230"/>
      <c r="I29" s="230"/>
      <c r="J29" s="231"/>
      <c r="K29" s="86">
        <f>SUM(K25:K28)</f>
        <v>0</v>
      </c>
    </row>
    <row r="30" spans="1:11" ht="27" customHeight="1" x14ac:dyDescent="0.5">
      <c r="A30" s="4"/>
      <c r="B30" s="4"/>
      <c r="C30" s="9"/>
      <c r="D30" s="9"/>
      <c r="E30" s="9"/>
      <c r="F30" s="9"/>
      <c r="G30" s="9"/>
      <c r="H30" s="9"/>
      <c r="I30" s="9"/>
      <c r="J30" s="9"/>
      <c r="K30" s="10"/>
    </row>
    <row r="31" spans="1:11" ht="22.5" thickBot="1" x14ac:dyDescent="0.55000000000000004">
      <c r="A31" s="4"/>
      <c r="B31" s="55"/>
      <c r="C31" s="56" t="s">
        <v>99</v>
      </c>
      <c r="D31" s="56"/>
      <c r="E31" s="56"/>
      <c r="F31" s="57"/>
      <c r="G31" s="62"/>
      <c r="H31" s="62"/>
      <c r="I31" s="62"/>
      <c r="J31" s="62"/>
      <c r="K31" s="63"/>
    </row>
    <row r="32" spans="1:11" ht="24" customHeight="1" thickBot="1" x14ac:dyDescent="0.55000000000000004">
      <c r="A32" s="4"/>
      <c r="B32" s="160" t="s">
        <v>78</v>
      </c>
      <c r="C32" s="161"/>
      <c r="D32" s="161"/>
      <c r="E32" s="161"/>
      <c r="F32" s="161"/>
      <c r="G32" s="161"/>
      <c r="H32" s="161"/>
      <c r="I32" s="161"/>
      <c r="J32" s="161"/>
      <c r="K32" s="162"/>
    </row>
    <row r="33" spans="1:11" ht="21.75" customHeight="1" thickBot="1" x14ac:dyDescent="0.55000000000000004">
      <c r="A33" s="4"/>
      <c r="B33" s="157" t="s">
        <v>7</v>
      </c>
      <c r="C33" s="158"/>
      <c r="D33" s="158"/>
      <c r="E33" s="158"/>
      <c r="F33" s="159"/>
      <c r="G33" s="173"/>
      <c r="H33" s="174"/>
      <c r="I33" s="174"/>
      <c r="J33" s="174"/>
      <c r="K33" s="175"/>
    </row>
    <row r="34" spans="1:11" ht="39" customHeight="1" thickBot="1" x14ac:dyDescent="0.55000000000000004">
      <c r="A34" s="4"/>
      <c r="B34" s="53" t="s">
        <v>80</v>
      </c>
      <c r="C34" s="227" t="s">
        <v>98</v>
      </c>
      <c r="D34" s="171"/>
      <c r="E34" s="171"/>
      <c r="F34" s="228"/>
      <c r="G34" s="53" t="s">
        <v>10</v>
      </c>
      <c r="H34" s="53" t="s">
        <v>94</v>
      </c>
      <c r="I34" s="54" t="s">
        <v>12</v>
      </c>
      <c r="J34" s="68" t="s">
        <v>89</v>
      </c>
      <c r="K34" s="68" t="s">
        <v>93</v>
      </c>
    </row>
    <row r="35" spans="1:11" s="8" customFormat="1" ht="23.25" customHeight="1" x14ac:dyDescent="0.45">
      <c r="A35" s="83"/>
      <c r="B35" s="96">
        <v>5</v>
      </c>
      <c r="C35" s="241" t="s">
        <v>97</v>
      </c>
      <c r="D35" s="241"/>
      <c r="E35" s="241"/>
      <c r="F35" s="241"/>
      <c r="G35" s="97">
        <v>1</v>
      </c>
      <c r="H35" s="136"/>
      <c r="I35" s="98">
        <f>H35*G35</f>
        <v>0</v>
      </c>
      <c r="J35" s="98">
        <f t="shared" ref="J35:J36" si="1">I35*1.15</f>
        <v>0</v>
      </c>
      <c r="K35" s="98">
        <f>J35</f>
        <v>0</v>
      </c>
    </row>
    <row r="36" spans="1:11" s="8" customFormat="1" ht="18.75" x14ac:dyDescent="0.45">
      <c r="A36" s="83"/>
      <c r="B36" s="67">
        <v>6</v>
      </c>
      <c r="C36" s="226" t="s">
        <v>95</v>
      </c>
      <c r="D36" s="226"/>
      <c r="E36" s="226"/>
      <c r="F36" s="226"/>
      <c r="G36" s="84">
        <v>1</v>
      </c>
      <c r="H36" s="140"/>
      <c r="I36" s="80">
        <f>H36*G36</f>
        <v>0</v>
      </c>
      <c r="J36" s="80">
        <f t="shared" si="1"/>
        <v>0</v>
      </c>
      <c r="K36" s="80">
        <f>J36*2</f>
        <v>0</v>
      </c>
    </row>
    <row r="37" spans="1:11" ht="27" customHeight="1" x14ac:dyDescent="0.5">
      <c r="A37" s="4"/>
      <c r="B37" s="4"/>
      <c r="C37" s="9"/>
      <c r="D37" s="9"/>
      <c r="E37" s="9"/>
      <c r="F37" s="9"/>
      <c r="G37" s="9"/>
      <c r="H37" s="9"/>
      <c r="I37" s="9"/>
      <c r="J37" s="9"/>
      <c r="K37" s="10"/>
    </row>
    <row r="38" spans="1:11" ht="27" customHeight="1" thickBot="1" x14ac:dyDescent="0.55000000000000004">
      <c r="A38" s="4"/>
      <c r="B38" s="55"/>
      <c r="C38" s="56" t="s">
        <v>85</v>
      </c>
      <c r="D38" s="56"/>
      <c r="E38" s="56"/>
      <c r="F38" s="57"/>
      <c r="G38" s="58"/>
      <c r="H38" s="58"/>
      <c r="I38" s="58"/>
      <c r="J38" s="58"/>
      <c r="K38" s="59"/>
    </row>
    <row r="39" spans="1:11" ht="27" customHeight="1" thickBot="1" x14ac:dyDescent="0.55000000000000004">
      <c r="A39" s="4"/>
      <c r="B39" s="160" t="s">
        <v>78</v>
      </c>
      <c r="C39" s="161"/>
      <c r="D39" s="161"/>
      <c r="E39" s="161"/>
      <c r="F39" s="161"/>
      <c r="G39" s="161"/>
      <c r="H39" s="161"/>
      <c r="I39" s="161"/>
      <c r="J39" s="161"/>
      <c r="K39" s="162"/>
    </row>
    <row r="40" spans="1:11" ht="27" customHeight="1" thickBot="1" x14ac:dyDescent="0.55000000000000004">
      <c r="A40" s="4"/>
      <c r="B40" s="157" t="s">
        <v>7</v>
      </c>
      <c r="C40" s="158"/>
      <c r="D40" s="158"/>
      <c r="E40" s="158"/>
      <c r="F40" s="159"/>
      <c r="G40" s="154" t="s">
        <v>83</v>
      </c>
      <c r="H40" s="155"/>
      <c r="I40" s="155"/>
      <c r="J40" s="155"/>
      <c r="K40" s="156"/>
    </row>
    <row r="41" spans="1:11" ht="35.25" thickBot="1" x14ac:dyDescent="0.55000000000000004">
      <c r="A41" s="4"/>
      <c r="B41" s="53" t="s">
        <v>80</v>
      </c>
      <c r="C41" s="148" t="s">
        <v>9</v>
      </c>
      <c r="D41" s="149"/>
      <c r="E41" s="150"/>
      <c r="F41" s="53" t="s">
        <v>19</v>
      </c>
      <c r="G41" s="60" t="s">
        <v>10</v>
      </c>
      <c r="H41" s="53" t="s">
        <v>88</v>
      </c>
      <c r="I41" s="61" t="s">
        <v>12</v>
      </c>
      <c r="J41" s="66" t="s">
        <v>89</v>
      </c>
      <c r="K41" s="68" t="s">
        <v>93</v>
      </c>
    </row>
    <row r="42" spans="1:11" ht="21.75" x14ac:dyDescent="0.5">
      <c r="A42" s="4"/>
      <c r="B42" s="15">
        <v>1</v>
      </c>
      <c r="C42" s="151" t="s">
        <v>20</v>
      </c>
      <c r="D42" s="152"/>
      <c r="E42" s="153"/>
      <c r="F42" s="14" t="s">
        <v>21</v>
      </c>
      <c r="G42" s="17">
        <v>20</v>
      </c>
      <c r="H42" s="138"/>
      <c r="I42" s="22">
        <f>H42*G42</f>
        <v>0</v>
      </c>
      <c r="J42" s="23">
        <f>I42*1.15</f>
        <v>0</v>
      </c>
      <c r="K42" s="24">
        <f>J42*12</f>
        <v>0</v>
      </c>
    </row>
    <row r="43" spans="1:11" ht="21.75" x14ac:dyDescent="0.5">
      <c r="A43" s="4"/>
      <c r="B43" s="15">
        <v>2</v>
      </c>
      <c r="C43" s="191" t="s">
        <v>22</v>
      </c>
      <c r="D43" s="192"/>
      <c r="E43" s="193"/>
      <c r="F43" s="15" t="s">
        <v>23</v>
      </c>
      <c r="G43" s="18">
        <v>25</v>
      </c>
      <c r="H43" s="142"/>
      <c r="I43" s="25">
        <f>H43*G43</f>
        <v>0</v>
      </c>
      <c r="J43" s="26">
        <f>I43*1.15</f>
        <v>0</v>
      </c>
      <c r="K43" s="24">
        <f>J43*12</f>
        <v>0</v>
      </c>
    </row>
    <row r="44" spans="1:11" ht="38.25" customHeight="1" x14ac:dyDescent="0.5">
      <c r="A44" s="4"/>
      <c r="B44" s="15">
        <v>3</v>
      </c>
      <c r="C44" s="194" t="s">
        <v>24</v>
      </c>
      <c r="D44" s="169"/>
      <c r="E44" s="195"/>
      <c r="F44" s="16" t="s">
        <v>25</v>
      </c>
      <c r="G44" s="18">
        <v>180</v>
      </c>
      <c r="H44" s="142"/>
      <c r="I44" s="25">
        <f>H44*G44</f>
        <v>0</v>
      </c>
      <c r="J44" s="26">
        <f>I44*1.15</f>
        <v>0</v>
      </c>
      <c r="K44" s="24">
        <f>J44*12</f>
        <v>0</v>
      </c>
    </row>
    <row r="45" spans="1:11" ht="22.5" thickBot="1" x14ac:dyDescent="0.55000000000000004">
      <c r="A45" s="4"/>
      <c r="B45" s="15">
        <v>4</v>
      </c>
      <c r="C45" s="196" t="s">
        <v>26</v>
      </c>
      <c r="D45" s="197"/>
      <c r="E45" s="198"/>
      <c r="F45" s="15" t="s">
        <v>27</v>
      </c>
      <c r="G45" s="18">
        <v>5</v>
      </c>
      <c r="H45" s="142"/>
      <c r="I45" s="25">
        <f>H45*G45</f>
        <v>0</v>
      </c>
      <c r="J45" s="27">
        <f>I45*1.15</f>
        <v>0</v>
      </c>
      <c r="K45" s="24">
        <f>J45*12</f>
        <v>0</v>
      </c>
    </row>
    <row r="46" spans="1:11" s="90" customFormat="1" ht="24" customHeight="1" thickBot="1" x14ac:dyDescent="0.35">
      <c r="A46" s="89"/>
      <c r="B46" s="199" t="s">
        <v>28</v>
      </c>
      <c r="C46" s="200"/>
      <c r="D46" s="200"/>
      <c r="E46" s="200"/>
      <c r="F46" s="200"/>
      <c r="G46" s="200"/>
      <c r="H46" s="200"/>
      <c r="I46" s="200"/>
      <c r="J46" s="201"/>
      <c r="K46" s="88">
        <f>SUM(K42:K45)</f>
        <v>0</v>
      </c>
    </row>
    <row r="47" spans="1:11" ht="24" customHeight="1" x14ac:dyDescent="0.5">
      <c r="A47" s="4"/>
      <c r="B47" s="70"/>
      <c r="C47" s="71"/>
      <c r="D47" s="71"/>
      <c r="E47" s="71"/>
      <c r="F47" s="71"/>
      <c r="G47" s="71"/>
      <c r="H47" s="71"/>
      <c r="I47" s="71"/>
      <c r="J47" s="71"/>
      <c r="K47" s="75"/>
    </row>
    <row r="48" spans="1:11" ht="24" customHeight="1" thickBot="1" x14ac:dyDescent="0.55000000000000004">
      <c r="A48" s="4"/>
      <c r="B48" s="55"/>
      <c r="C48" s="56" t="s">
        <v>86</v>
      </c>
      <c r="D48" s="56"/>
      <c r="E48" s="56"/>
      <c r="F48" s="57"/>
      <c r="G48" s="58"/>
      <c r="H48" s="58"/>
      <c r="I48" s="58"/>
      <c r="J48" s="58"/>
      <c r="K48" s="59"/>
    </row>
    <row r="49" spans="1:14" ht="24" customHeight="1" thickBot="1" x14ac:dyDescent="0.55000000000000004">
      <c r="A49" s="4"/>
      <c r="B49" s="232" t="s">
        <v>78</v>
      </c>
      <c r="C49" s="233"/>
      <c r="D49" s="233"/>
      <c r="E49" s="233"/>
      <c r="F49" s="233"/>
      <c r="G49" s="233"/>
      <c r="H49" s="233"/>
      <c r="I49" s="233"/>
      <c r="J49" s="234"/>
      <c r="K49" s="73"/>
    </row>
    <row r="50" spans="1:14" ht="24" customHeight="1" thickBot="1" x14ac:dyDescent="0.55000000000000004">
      <c r="A50" s="4"/>
      <c r="B50" s="157" t="s">
        <v>7</v>
      </c>
      <c r="C50" s="158"/>
      <c r="D50" s="158"/>
      <c r="E50" s="158"/>
      <c r="F50" s="159"/>
      <c r="G50" s="235" t="s">
        <v>100</v>
      </c>
      <c r="H50" s="236"/>
      <c r="I50" s="236"/>
      <c r="J50" s="237"/>
      <c r="K50" s="74"/>
    </row>
    <row r="51" spans="1:14" ht="31.5" customHeight="1" thickBot="1" x14ac:dyDescent="0.55000000000000004">
      <c r="A51" s="4"/>
      <c r="B51" s="53" t="s">
        <v>80</v>
      </c>
      <c r="C51" s="148" t="s">
        <v>9</v>
      </c>
      <c r="D51" s="149"/>
      <c r="E51" s="150"/>
      <c r="F51" s="53" t="s">
        <v>19</v>
      </c>
      <c r="G51" s="53" t="s">
        <v>11</v>
      </c>
      <c r="H51" s="60" t="s">
        <v>13</v>
      </c>
      <c r="I51" s="53" t="s">
        <v>8</v>
      </c>
      <c r="J51" s="68" t="s">
        <v>93</v>
      </c>
      <c r="K51" s="21"/>
    </row>
    <row r="52" spans="1:14" ht="24" customHeight="1" x14ac:dyDescent="0.5">
      <c r="A52" s="4"/>
      <c r="B52" s="15">
        <v>1</v>
      </c>
      <c r="C52" s="151" t="s">
        <v>20</v>
      </c>
      <c r="D52" s="152"/>
      <c r="E52" s="153"/>
      <c r="F52" s="14" t="s">
        <v>21</v>
      </c>
      <c r="G52" s="138"/>
      <c r="H52" s="23">
        <f>G52*15%</f>
        <v>0</v>
      </c>
      <c r="I52" s="24">
        <f>H52+G52</f>
        <v>0</v>
      </c>
      <c r="J52" s="24">
        <f>I52*12</f>
        <v>0</v>
      </c>
      <c r="K52" s="21"/>
    </row>
    <row r="53" spans="1:14" ht="24" customHeight="1" x14ac:dyDescent="0.5">
      <c r="A53" s="4"/>
      <c r="B53" s="15">
        <v>2</v>
      </c>
      <c r="C53" s="191" t="s">
        <v>22</v>
      </c>
      <c r="D53" s="192"/>
      <c r="E53" s="193"/>
      <c r="F53" s="15" t="s">
        <v>23</v>
      </c>
      <c r="G53" s="142"/>
      <c r="H53" s="26">
        <f>G53*15%</f>
        <v>0</v>
      </c>
      <c r="I53" s="24">
        <f>H53+G53</f>
        <v>0</v>
      </c>
      <c r="J53" s="24">
        <f>I53*12</f>
        <v>0</v>
      </c>
      <c r="K53" s="21"/>
    </row>
    <row r="54" spans="1:14" ht="38.25" customHeight="1" x14ac:dyDescent="0.5">
      <c r="A54" s="4"/>
      <c r="B54" s="15">
        <v>3</v>
      </c>
      <c r="C54" s="194" t="s">
        <v>24</v>
      </c>
      <c r="D54" s="169"/>
      <c r="E54" s="195"/>
      <c r="F54" s="16" t="s">
        <v>25</v>
      </c>
      <c r="G54" s="142"/>
      <c r="H54" s="26">
        <f>G54*15%</f>
        <v>0</v>
      </c>
      <c r="I54" s="24">
        <f>H54+G54</f>
        <v>0</v>
      </c>
      <c r="J54" s="24">
        <f>I54*12</f>
        <v>0</v>
      </c>
      <c r="K54" s="21"/>
    </row>
    <row r="55" spans="1:14" ht="24" customHeight="1" thickBot="1" x14ac:dyDescent="0.55000000000000004">
      <c r="A55" s="4"/>
      <c r="B55" s="76">
        <v>4</v>
      </c>
      <c r="C55" s="238" t="s">
        <v>26</v>
      </c>
      <c r="D55" s="239"/>
      <c r="E55" s="240"/>
      <c r="F55" s="76" t="s">
        <v>27</v>
      </c>
      <c r="G55" s="143"/>
      <c r="H55" s="52">
        <f>G55*15%</f>
        <v>0</v>
      </c>
      <c r="I55" s="28">
        <f>H55+G55</f>
        <v>0</v>
      </c>
      <c r="J55" s="24">
        <f>I55*12</f>
        <v>0</v>
      </c>
      <c r="K55" s="21"/>
    </row>
    <row r="56" spans="1:14" s="90" customFormat="1" ht="24" customHeight="1" thickBot="1" x14ac:dyDescent="0.35">
      <c r="A56" s="89"/>
      <c r="B56" s="199" t="s">
        <v>103</v>
      </c>
      <c r="C56" s="200"/>
      <c r="D56" s="200"/>
      <c r="E56" s="200"/>
      <c r="F56" s="200"/>
      <c r="G56" s="200"/>
      <c r="H56" s="200"/>
      <c r="I56" s="202"/>
      <c r="J56" s="88">
        <f>SUM(J52:J55)</f>
        <v>0</v>
      </c>
      <c r="K56" s="91"/>
    </row>
    <row r="57" spans="1:14" ht="24" customHeight="1" thickBot="1" x14ac:dyDescent="0.65">
      <c r="A57" s="4"/>
      <c r="B57" s="70"/>
      <c r="C57" s="71"/>
      <c r="D57" s="71"/>
      <c r="E57" s="71"/>
      <c r="F57" s="71"/>
      <c r="G57" s="71"/>
      <c r="H57" s="71"/>
      <c r="I57" s="71"/>
      <c r="J57" s="71"/>
      <c r="K57" s="75"/>
    </row>
    <row r="58" spans="1:14" s="90" customFormat="1" ht="26.25" customHeight="1" thickBot="1" x14ac:dyDescent="0.35">
      <c r="A58" s="89"/>
      <c r="B58" s="199" t="s">
        <v>79</v>
      </c>
      <c r="C58" s="200"/>
      <c r="D58" s="200"/>
      <c r="E58" s="200"/>
      <c r="F58" s="200"/>
      <c r="G58" s="200"/>
      <c r="H58" s="200"/>
      <c r="I58" s="200"/>
      <c r="J58" s="202"/>
      <c r="K58" s="88">
        <f>K29+K35+K36+K46+J56</f>
        <v>0</v>
      </c>
      <c r="N58" s="92"/>
    </row>
    <row r="59" spans="1:14" ht="21.6" thickBot="1" x14ac:dyDescent="0.65">
      <c r="A59" s="4"/>
      <c r="B59" s="4"/>
      <c r="C59" s="5"/>
      <c r="D59" s="5"/>
      <c r="E59" s="5"/>
      <c r="F59" s="5"/>
      <c r="G59" s="5"/>
      <c r="H59" s="5"/>
      <c r="I59" s="5"/>
      <c r="J59" s="29"/>
      <c r="K59" s="6"/>
    </row>
    <row r="60" spans="1:14" ht="21.6" thickBot="1" x14ac:dyDescent="0.65">
      <c r="A60" s="4"/>
      <c r="B60" s="4"/>
      <c r="C60" s="203" t="s">
        <v>14</v>
      </c>
      <c r="D60" s="204"/>
      <c r="E60" s="204"/>
      <c r="F60" s="204"/>
      <c r="G60" s="204"/>
      <c r="H60" s="204"/>
      <c r="I60" s="205"/>
      <c r="J60" s="5"/>
      <c r="K60" s="21"/>
    </row>
    <row r="61" spans="1:14" ht="21" x14ac:dyDescent="0.6">
      <c r="A61" s="4"/>
      <c r="B61" s="4"/>
      <c r="C61" s="186" t="s">
        <v>15</v>
      </c>
      <c r="D61" s="187"/>
      <c r="E61" s="187"/>
      <c r="F61" s="188"/>
      <c r="G61" s="189"/>
      <c r="H61" s="189"/>
      <c r="I61" s="190"/>
      <c r="J61" s="5"/>
      <c r="K61" s="21"/>
    </row>
    <row r="62" spans="1:14" ht="21" x14ac:dyDescent="0.6">
      <c r="A62" s="4"/>
      <c r="B62" s="4"/>
      <c r="C62" s="176" t="s">
        <v>16</v>
      </c>
      <c r="D62" s="177"/>
      <c r="E62" s="177"/>
      <c r="F62" s="178"/>
      <c r="G62" s="179"/>
      <c r="H62" s="179"/>
      <c r="I62" s="180"/>
      <c r="J62" s="30"/>
      <c r="K62" s="21"/>
    </row>
    <row r="63" spans="1:14" ht="21" x14ac:dyDescent="0.6">
      <c r="A63" s="4"/>
      <c r="B63" s="4"/>
      <c r="C63" s="176" t="s">
        <v>17</v>
      </c>
      <c r="D63" s="177"/>
      <c r="E63" s="177"/>
      <c r="F63" s="178"/>
      <c r="G63" s="179"/>
      <c r="H63" s="179"/>
      <c r="I63" s="180"/>
      <c r="J63" s="30"/>
      <c r="K63" s="21"/>
    </row>
    <row r="64" spans="1:14" ht="21.6" thickBot="1" x14ac:dyDescent="0.65">
      <c r="A64" s="4"/>
      <c r="B64" s="4"/>
      <c r="C64" s="181" t="s">
        <v>18</v>
      </c>
      <c r="D64" s="182"/>
      <c r="E64" s="182"/>
      <c r="F64" s="183"/>
      <c r="G64" s="184"/>
      <c r="H64" s="184"/>
      <c r="I64" s="185"/>
      <c r="J64" s="30"/>
      <c r="K64" s="21"/>
    </row>
    <row r="65" spans="1:11" ht="21.6" thickBot="1" x14ac:dyDescent="0.65">
      <c r="A65" s="4"/>
      <c r="B65" s="11"/>
      <c r="C65" s="12"/>
      <c r="D65" s="12"/>
      <c r="E65" s="12"/>
      <c r="F65" s="12"/>
      <c r="G65" s="12"/>
      <c r="H65" s="12"/>
      <c r="I65" s="12"/>
      <c r="J65" s="12"/>
      <c r="K65" s="13"/>
    </row>
  </sheetData>
  <sheetProtection algorithmName="SHA-512" hashValue="Ulkp9537bIKlb/qzGKZoCmxnt17VnUUO/u+GrZ8gfItVB64H9WzG26EKVin2NNK1oBVh55w2O9gagyHv5q2spw==" saltValue="stavUvpfLlHVd8SLd2Gk+g==" spinCount="100000" sheet="1" objects="1" scenarios="1"/>
  <mergeCells count="63">
    <mergeCell ref="C36:F36"/>
    <mergeCell ref="C34:F34"/>
    <mergeCell ref="B29:J29"/>
    <mergeCell ref="B56:I56"/>
    <mergeCell ref="B49:J49"/>
    <mergeCell ref="G50:J50"/>
    <mergeCell ref="B50:F50"/>
    <mergeCell ref="C51:E51"/>
    <mergeCell ref="C52:E52"/>
    <mergeCell ref="C53:E53"/>
    <mergeCell ref="C54:E54"/>
    <mergeCell ref="C55:E55"/>
    <mergeCell ref="B33:F33"/>
    <mergeCell ref="G33:K33"/>
    <mergeCell ref="C35:F35"/>
    <mergeCell ref="C7:F7"/>
    <mergeCell ref="B23:F23"/>
    <mergeCell ref="B22:K22"/>
    <mergeCell ref="G4:J4"/>
    <mergeCell ref="G5:J5"/>
    <mergeCell ref="G6:J6"/>
    <mergeCell ref="C4:F4"/>
    <mergeCell ref="C5:F5"/>
    <mergeCell ref="C6:F6"/>
    <mergeCell ref="C13:J13"/>
    <mergeCell ref="C14:J14"/>
    <mergeCell ref="C15:J15"/>
    <mergeCell ref="G7:J7"/>
    <mergeCell ref="C8:J8"/>
    <mergeCell ref="C9:J9"/>
    <mergeCell ref="C10:J10"/>
    <mergeCell ref="C11:J11"/>
    <mergeCell ref="C63:E63"/>
    <mergeCell ref="F63:I63"/>
    <mergeCell ref="C64:E64"/>
    <mergeCell ref="F64:I64"/>
    <mergeCell ref="C61:E61"/>
    <mergeCell ref="F61:I61"/>
    <mergeCell ref="C62:E62"/>
    <mergeCell ref="F62:I62"/>
    <mergeCell ref="C43:E43"/>
    <mergeCell ref="C44:E44"/>
    <mergeCell ref="C45:E45"/>
    <mergeCell ref="B46:J46"/>
    <mergeCell ref="B58:J58"/>
    <mergeCell ref="C60:I60"/>
    <mergeCell ref="C12:J12"/>
    <mergeCell ref="C16:J16"/>
    <mergeCell ref="C41:E41"/>
    <mergeCell ref="C42:E42"/>
    <mergeCell ref="G40:K40"/>
    <mergeCell ref="B40:F40"/>
    <mergeCell ref="B39:K39"/>
    <mergeCell ref="C17:J17"/>
    <mergeCell ref="C19:J19"/>
    <mergeCell ref="C27:E27"/>
    <mergeCell ref="C28:E28"/>
    <mergeCell ref="C18:J18"/>
    <mergeCell ref="C24:E24"/>
    <mergeCell ref="C25:E25"/>
    <mergeCell ref="G23:K23"/>
    <mergeCell ref="C26:E26"/>
    <mergeCell ref="B32:K32"/>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zoomScale="60" zoomScaleNormal="60" workbookViewId="0">
      <selection activeCell="G7" sqref="G7:J7"/>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29</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44.25" customHeight="1" x14ac:dyDescent="0.5">
      <c r="A17" s="4"/>
      <c r="B17" s="4"/>
      <c r="C17" s="163" t="s">
        <v>105</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117</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54" t="s">
        <v>12</v>
      </c>
      <c r="J24" s="68" t="s">
        <v>89</v>
      </c>
      <c r="K24" s="68" t="s">
        <v>93</v>
      </c>
    </row>
    <row r="25" spans="1:11" s="8" customFormat="1" ht="21.75" x14ac:dyDescent="0.5">
      <c r="A25" s="4"/>
      <c r="B25" s="15">
        <v>1</v>
      </c>
      <c r="C25" s="172" t="s">
        <v>30</v>
      </c>
      <c r="D25" s="172"/>
      <c r="E25" s="172"/>
      <c r="F25" s="43" t="s">
        <v>31</v>
      </c>
      <c r="G25" s="46">
        <v>4</v>
      </c>
      <c r="H25" s="134"/>
      <c r="I25" s="34">
        <f>H25*G25</f>
        <v>0</v>
      </c>
      <c r="J25" s="33">
        <f>I25*1.15</f>
        <v>0</v>
      </c>
      <c r="K25" s="20">
        <f>J25*12</f>
        <v>0</v>
      </c>
    </row>
    <row r="26" spans="1:11" s="8" customFormat="1" ht="21.75" x14ac:dyDescent="0.5">
      <c r="A26" s="4"/>
      <c r="B26" s="15">
        <v>2</v>
      </c>
      <c r="C26" s="169" t="s">
        <v>32</v>
      </c>
      <c r="D26" s="169"/>
      <c r="E26" s="169"/>
      <c r="F26" s="44" t="s">
        <v>33</v>
      </c>
      <c r="G26" s="47">
        <v>6</v>
      </c>
      <c r="H26" s="139"/>
      <c r="I26" s="33">
        <f>H26*G26</f>
        <v>0</v>
      </c>
      <c r="J26" s="33">
        <f>I26*1.15</f>
        <v>0</v>
      </c>
      <c r="K26" s="20">
        <f>J26*12</f>
        <v>0</v>
      </c>
    </row>
    <row r="27" spans="1:11" s="8" customFormat="1" ht="22.5" thickBot="1" x14ac:dyDescent="0.55000000000000004">
      <c r="A27" s="4"/>
      <c r="B27" s="15">
        <v>3</v>
      </c>
      <c r="C27" s="169" t="s">
        <v>34</v>
      </c>
      <c r="D27" s="169"/>
      <c r="E27" s="169"/>
      <c r="F27" s="45" t="s">
        <v>35</v>
      </c>
      <c r="G27" s="47">
        <v>4</v>
      </c>
      <c r="H27" s="139"/>
      <c r="I27" s="33">
        <f>H27*G27</f>
        <v>0</v>
      </c>
      <c r="J27" s="33">
        <f>I27*1.15</f>
        <v>0</v>
      </c>
      <c r="K27" s="20">
        <f>J27*12</f>
        <v>0</v>
      </c>
    </row>
    <row r="28" spans="1:11" s="87" customFormat="1" ht="30.75" customHeight="1" thickBot="1" x14ac:dyDescent="0.35">
      <c r="A28" s="85"/>
      <c r="B28" s="229" t="s">
        <v>102</v>
      </c>
      <c r="C28" s="230"/>
      <c r="D28" s="230"/>
      <c r="E28" s="230"/>
      <c r="F28" s="230"/>
      <c r="G28" s="230"/>
      <c r="H28" s="230"/>
      <c r="I28" s="230"/>
      <c r="J28" s="231"/>
      <c r="K28" s="86">
        <f>SUM(K25:K27)</f>
        <v>0</v>
      </c>
    </row>
    <row r="29" spans="1:11" ht="27" customHeight="1" x14ac:dyDescent="0.5">
      <c r="A29" s="4"/>
      <c r="B29" s="4"/>
      <c r="C29" s="9"/>
      <c r="D29" s="9"/>
      <c r="E29" s="9"/>
      <c r="F29" s="9"/>
      <c r="G29" s="9"/>
      <c r="H29" s="9"/>
      <c r="I29" s="9"/>
      <c r="J29" s="9"/>
      <c r="K29" s="10"/>
    </row>
    <row r="30" spans="1:11" ht="22.5" thickBot="1" x14ac:dyDescent="0.55000000000000004">
      <c r="A30" s="4"/>
      <c r="B30" s="55"/>
      <c r="C30" s="56" t="s">
        <v>99</v>
      </c>
      <c r="D30" s="56"/>
      <c r="E30" s="56"/>
      <c r="F30" s="57"/>
      <c r="G30" s="62"/>
      <c r="H30" s="62"/>
      <c r="I30" s="62"/>
      <c r="J30" s="62"/>
      <c r="K30" s="63"/>
    </row>
    <row r="31" spans="1:11" ht="24" customHeight="1" thickBot="1" x14ac:dyDescent="0.55000000000000004">
      <c r="A31" s="4"/>
      <c r="B31" s="160" t="s">
        <v>117</v>
      </c>
      <c r="C31" s="161"/>
      <c r="D31" s="161"/>
      <c r="E31" s="161"/>
      <c r="F31" s="161"/>
      <c r="G31" s="161"/>
      <c r="H31" s="161"/>
      <c r="I31" s="161"/>
      <c r="J31" s="161"/>
      <c r="K31" s="162"/>
    </row>
    <row r="32" spans="1:11" ht="21.75" customHeight="1" thickBot="1" x14ac:dyDescent="0.55000000000000004">
      <c r="A32" s="4"/>
      <c r="B32" s="157" t="s">
        <v>7</v>
      </c>
      <c r="C32" s="158"/>
      <c r="D32" s="158"/>
      <c r="E32" s="158"/>
      <c r="F32" s="159"/>
      <c r="G32" s="173"/>
      <c r="H32" s="174"/>
      <c r="I32" s="174"/>
      <c r="J32" s="174"/>
      <c r="K32" s="175"/>
    </row>
    <row r="33" spans="1:11" ht="39" customHeight="1" x14ac:dyDescent="0.5">
      <c r="A33" s="4"/>
      <c r="B33" s="60" t="s">
        <v>80</v>
      </c>
      <c r="C33" s="242" t="s">
        <v>98</v>
      </c>
      <c r="D33" s="243"/>
      <c r="E33" s="243"/>
      <c r="F33" s="244"/>
      <c r="G33" s="60" t="s">
        <v>10</v>
      </c>
      <c r="H33" s="60" t="s">
        <v>94</v>
      </c>
      <c r="I33" s="61" t="s">
        <v>12</v>
      </c>
      <c r="J33" s="66" t="s">
        <v>89</v>
      </c>
      <c r="K33" s="66" t="s">
        <v>93</v>
      </c>
    </row>
    <row r="34" spans="1:11" s="8" customFormat="1" ht="23.25" customHeight="1" x14ac:dyDescent="0.45">
      <c r="A34" s="83"/>
      <c r="B34" s="81">
        <v>4</v>
      </c>
      <c r="C34" s="245" t="s">
        <v>97</v>
      </c>
      <c r="D34" s="245"/>
      <c r="E34" s="245"/>
      <c r="F34" s="245"/>
      <c r="G34" s="84">
        <v>1</v>
      </c>
      <c r="H34" s="140"/>
      <c r="I34" s="80">
        <f>H34*G34</f>
        <v>0</v>
      </c>
      <c r="J34" s="80">
        <f>I34*1.15</f>
        <v>0</v>
      </c>
      <c r="K34" s="82">
        <f>J34</f>
        <v>0</v>
      </c>
    </row>
    <row r="35" spans="1:11" s="8" customFormat="1" ht="18.75" x14ac:dyDescent="0.45">
      <c r="A35" s="83"/>
      <c r="B35" s="81">
        <v>5</v>
      </c>
      <c r="C35" s="226" t="s">
        <v>95</v>
      </c>
      <c r="D35" s="226"/>
      <c r="E35" s="226"/>
      <c r="F35" s="226"/>
      <c r="G35" s="84">
        <v>1</v>
      </c>
      <c r="H35" s="140"/>
      <c r="I35" s="80">
        <f>H35*G35</f>
        <v>0</v>
      </c>
      <c r="J35" s="80">
        <f>I35*1.15</f>
        <v>0</v>
      </c>
      <c r="K35" s="82">
        <f>J35*2</f>
        <v>0</v>
      </c>
    </row>
    <row r="36" spans="1:11" ht="27" customHeight="1" x14ac:dyDescent="0.5">
      <c r="A36" s="4"/>
      <c r="B36" s="4"/>
      <c r="C36" s="9"/>
      <c r="D36" s="9"/>
      <c r="E36" s="9"/>
      <c r="F36" s="9"/>
      <c r="G36" s="9"/>
      <c r="H36" s="9"/>
      <c r="I36" s="9"/>
      <c r="J36" s="9"/>
      <c r="K36" s="10"/>
    </row>
    <row r="37" spans="1:11" ht="27" customHeight="1" thickBot="1" x14ac:dyDescent="0.55000000000000004">
      <c r="A37" s="4"/>
      <c r="B37" s="55"/>
      <c r="C37" s="56" t="s">
        <v>85</v>
      </c>
      <c r="D37" s="56"/>
      <c r="E37" s="56"/>
      <c r="F37" s="57"/>
      <c r="G37" s="58"/>
      <c r="H37" s="58"/>
      <c r="I37" s="58"/>
      <c r="J37" s="58"/>
      <c r="K37" s="59"/>
    </row>
    <row r="38" spans="1:11" ht="27" customHeight="1" thickBot="1" x14ac:dyDescent="0.55000000000000004">
      <c r="A38" s="4"/>
      <c r="B38" s="160" t="s">
        <v>117</v>
      </c>
      <c r="C38" s="161"/>
      <c r="D38" s="161"/>
      <c r="E38" s="161"/>
      <c r="F38" s="161"/>
      <c r="G38" s="161"/>
      <c r="H38" s="161"/>
      <c r="I38" s="161"/>
      <c r="J38" s="161"/>
      <c r="K38" s="162"/>
    </row>
    <row r="39" spans="1:11" ht="27" customHeight="1" thickBot="1" x14ac:dyDescent="0.55000000000000004">
      <c r="A39" s="4"/>
      <c r="B39" s="157" t="s">
        <v>7</v>
      </c>
      <c r="C39" s="158"/>
      <c r="D39" s="158"/>
      <c r="E39" s="158"/>
      <c r="F39" s="159"/>
      <c r="G39" s="154" t="s">
        <v>83</v>
      </c>
      <c r="H39" s="155"/>
      <c r="I39" s="155"/>
      <c r="J39" s="155"/>
      <c r="K39" s="156"/>
    </row>
    <row r="40" spans="1:11" ht="35.25" thickBot="1" x14ac:dyDescent="0.55000000000000004">
      <c r="A40" s="4"/>
      <c r="B40" s="53" t="s">
        <v>80</v>
      </c>
      <c r="C40" s="148" t="s">
        <v>9</v>
      </c>
      <c r="D40" s="149"/>
      <c r="E40" s="150"/>
      <c r="F40" s="53" t="s">
        <v>19</v>
      </c>
      <c r="G40" s="60" t="s">
        <v>10</v>
      </c>
      <c r="H40" s="53" t="s">
        <v>88</v>
      </c>
      <c r="I40" s="61" t="s">
        <v>12</v>
      </c>
      <c r="J40" s="66" t="s">
        <v>89</v>
      </c>
      <c r="K40" s="68" t="s">
        <v>93</v>
      </c>
    </row>
    <row r="41" spans="1:11" ht="21.75" x14ac:dyDescent="0.5">
      <c r="A41" s="4"/>
      <c r="B41" s="15">
        <v>1</v>
      </c>
      <c r="C41" s="172" t="s">
        <v>30</v>
      </c>
      <c r="D41" s="172"/>
      <c r="E41" s="172"/>
      <c r="F41" s="43" t="s">
        <v>31</v>
      </c>
      <c r="G41" s="17">
        <v>30</v>
      </c>
      <c r="H41" s="138"/>
      <c r="I41" s="22">
        <f>H41*G41</f>
        <v>0</v>
      </c>
      <c r="J41" s="23">
        <f>I41*1.15</f>
        <v>0</v>
      </c>
      <c r="K41" s="24">
        <f>J41*12</f>
        <v>0</v>
      </c>
    </row>
    <row r="42" spans="1:11" ht="21.75" x14ac:dyDescent="0.5">
      <c r="A42" s="4"/>
      <c r="B42" s="15">
        <v>2</v>
      </c>
      <c r="C42" s="169" t="s">
        <v>32</v>
      </c>
      <c r="D42" s="169"/>
      <c r="E42" s="169"/>
      <c r="F42" s="44" t="s">
        <v>33</v>
      </c>
      <c r="G42" s="18">
        <v>50</v>
      </c>
      <c r="H42" s="142"/>
      <c r="I42" s="25">
        <f t="shared" ref="I42:I43" si="0">H42*G42</f>
        <v>0</v>
      </c>
      <c r="J42" s="26">
        <f>I42*1.15</f>
        <v>0</v>
      </c>
      <c r="K42" s="24">
        <f>J42*12</f>
        <v>0</v>
      </c>
    </row>
    <row r="43" spans="1:11" ht="22.5" thickBot="1" x14ac:dyDescent="0.55000000000000004">
      <c r="A43" s="4"/>
      <c r="B43" s="15">
        <v>3</v>
      </c>
      <c r="C43" s="169" t="s">
        <v>34</v>
      </c>
      <c r="D43" s="169"/>
      <c r="E43" s="169"/>
      <c r="F43" s="45" t="s">
        <v>35</v>
      </c>
      <c r="G43" s="18">
        <v>50</v>
      </c>
      <c r="H43" s="142"/>
      <c r="I43" s="25">
        <f t="shared" si="0"/>
        <v>0</v>
      </c>
      <c r="J43" s="26">
        <f>I43*1.15</f>
        <v>0</v>
      </c>
      <c r="K43" s="24">
        <f>J43*12</f>
        <v>0</v>
      </c>
    </row>
    <row r="44" spans="1:11" s="90" customFormat="1" ht="24" customHeight="1" thickBot="1" x14ac:dyDescent="0.35">
      <c r="A44" s="89"/>
      <c r="B44" s="199" t="s">
        <v>28</v>
      </c>
      <c r="C44" s="200"/>
      <c r="D44" s="200"/>
      <c r="E44" s="200"/>
      <c r="F44" s="200"/>
      <c r="G44" s="200"/>
      <c r="H44" s="200"/>
      <c r="I44" s="200"/>
      <c r="J44" s="201"/>
      <c r="K44" s="88">
        <f>SUM(K41:K43)</f>
        <v>0</v>
      </c>
    </row>
    <row r="45" spans="1:11" ht="24" customHeight="1" x14ac:dyDescent="0.5">
      <c r="A45" s="4"/>
      <c r="B45" s="70"/>
      <c r="C45" s="71"/>
      <c r="D45" s="71"/>
      <c r="E45" s="71"/>
      <c r="F45" s="71"/>
      <c r="G45" s="71"/>
      <c r="H45" s="71"/>
      <c r="I45" s="71"/>
      <c r="J45" s="71"/>
      <c r="K45" s="75"/>
    </row>
    <row r="46" spans="1:11" ht="24" customHeight="1" thickBot="1" x14ac:dyDescent="0.55000000000000004">
      <c r="A46" s="4"/>
      <c r="B46" s="55"/>
      <c r="C46" s="56" t="s">
        <v>86</v>
      </c>
      <c r="D46" s="56"/>
      <c r="E46" s="56"/>
      <c r="F46" s="57"/>
      <c r="G46" s="58"/>
      <c r="H46" s="58"/>
      <c r="I46" s="58"/>
      <c r="J46" s="58"/>
      <c r="K46" s="59"/>
    </row>
    <row r="47" spans="1:11" ht="24" customHeight="1" thickBot="1" x14ac:dyDescent="0.65">
      <c r="A47" s="4"/>
      <c r="B47" s="160" t="s">
        <v>117</v>
      </c>
      <c r="C47" s="161"/>
      <c r="D47" s="161"/>
      <c r="E47" s="161"/>
      <c r="F47" s="161"/>
      <c r="G47" s="161"/>
      <c r="H47" s="161"/>
      <c r="I47" s="161"/>
      <c r="J47" s="162"/>
      <c r="K47" s="73"/>
    </row>
    <row r="48" spans="1:11" ht="24" customHeight="1" thickBot="1" x14ac:dyDescent="0.65">
      <c r="A48" s="4"/>
      <c r="B48" s="157" t="s">
        <v>7</v>
      </c>
      <c r="C48" s="158"/>
      <c r="D48" s="158"/>
      <c r="E48" s="158"/>
      <c r="F48" s="159"/>
      <c r="G48" s="157" t="s">
        <v>100</v>
      </c>
      <c r="H48" s="158"/>
      <c r="I48" s="158"/>
      <c r="J48" s="159"/>
      <c r="K48" s="74"/>
    </row>
    <row r="49" spans="1:14" ht="31.5" customHeight="1" thickBot="1" x14ac:dyDescent="0.65">
      <c r="A49" s="4"/>
      <c r="B49" s="53" t="s">
        <v>80</v>
      </c>
      <c r="C49" s="148" t="s">
        <v>9</v>
      </c>
      <c r="D49" s="149"/>
      <c r="E49" s="150"/>
      <c r="F49" s="53" t="s">
        <v>19</v>
      </c>
      <c r="G49" s="53" t="s">
        <v>11</v>
      </c>
      <c r="H49" s="60" t="s">
        <v>13</v>
      </c>
      <c r="I49" s="53" t="s">
        <v>8</v>
      </c>
      <c r="J49" s="68" t="s">
        <v>93</v>
      </c>
      <c r="K49" s="21"/>
    </row>
    <row r="50" spans="1:14" ht="24" customHeight="1" x14ac:dyDescent="0.6">
      <c r="A50" s="4"/>
      <c r="B50" s="15">
        <v>1</v>
      </c>
      <c r="C50" s="246" t="s">
        <v>30</v>
      </c>
      <c r="D50" s="172"/>
      <c r="E50" s="247"/>
      <c r="F50" s="31" t="s">
        <v>31</v>
      </c>
      <c r="G50" s="138"/>
      <c r="H50" s="23">
        <f>G50*15%</f>
        <v>0</v>
      </c>
      <c r="I50" s="24">
        <f>H50+G50</f>
        <v>0</v>
      </c>
      <c r="J50" s="24">
        <f>I50*12</f>
        <v>0</v>
      </c>
      <c r="K50" s="21"/>
    </row>
    <row r="51" spans="1:14" ht="24" customHeight="1" x14ac:dyDescent="0.6">
      <c r="A51" s="4"/>
      <c r="B51" s="15">
        <v>2</v>
      </c>
      <c r="C51" s="194" t="s">
        <v>32</v>
      </c>
      <c r="D51" s="169"/>
      <c r="E51" s="195"/>
      <c r="F51" s="32" t="s">
        <v>33</v>
      </c>
      <c r="G51" s="142"/>
      <c r="H51" s="26">
        <f>G51*15%</f>
        <v>0</v>
      </c>
      <c r="I51" s="24">
        <f>H51+G51</f>
        <v>0</v>
      </c>
      <c r="J51" s="24">
        <f>I51*12</f>
        <v>0</v>
      </c>
      <c r="K51" s="21"/>
    </row>
    <row r="52" spans="1:14" ht="21.6" thickBot="1" x14ac:dyDescent="0.65">
      <c r="A52" s="4"/>
      <c r="B52" s="15">
        <v>3</v>
      </c>
      <c r="C52" s="248" t="s">
        <v>34</v>
      </c>
      <c r="D52" s="249"/>
      <c r="E52" s="250"/>
      <c r="F52" s="77" t="s">
        <v>35</v>
      </c>
      <c r="G52" s="142"/>
      <c r="H52" s="26">
        <f>G52*15%</f>
        <v>0</v>
      </c>
      <c r="I52" s="24">
        <f>H52+G52</f>
        <v>0</v>
      </c>
      <c r="J52" s="24">
        <f>I52*12</f>
        <v>0</v>
      </c>
      <c r="K52" s="21"/>
    </row>
    <row r="53" spans="1:14" s="90" customFormat="1" ht="24" customHeight="1" thickBot="1" x14ac:dyDescent="0.35">
      <c r="A53" s="89"/>
      <c r="B53" s="199" t="s">
        <v>103</v>
      </c>
      <c r="C53" s="200"/>
      <c r="D53" s="200"/>
      <c r="E53" s="200"/>
      <c r="F53" s="200"/>
      <c r="G53" s="200"/>
      <c r="H53" s="200"/>
      <c r="I53" s="202"/>
      <c r="J53" s="88">
        <f>SUM(J50:J52)</f>
        <v>0</v>
      </c>
      <c r="K53" s="91"/>
    </row>
    <row r="54" spans="1:14" ht="24" customHeight="1" thickBot="1" x14ac:dyDescent="0.65">
      <c r="A54" s="4"/>
      <c r="B54" s="70"/>
      <c r="C54" s="71"/>
      <c r="D54" s="71"/>
      <c r="E54" s="71"/>
      <c r="F54" s="71"/>
      <c r="G54" s="71"/>
      <c r="H54" s="71"/>
      <c r="I54" s="71"/>
      <c r="J54" s="71"/>
      <c r="K54" s="75"/>
    </row>
    <row r="55" spans="1:14" s="90" customFormat="1" ht="26.25" customHeight="1" thickBot="1" x14ac:dyDescent="0.35">
      <c r="A55" s="89"/>
      <c r="B55" s="199" t="s">
        <v>104</v>
      </c>
      <c r="C55" s="200"/>
      <c r="D55" s="200"/>
      <c r="E55" s="200"/>
      <c r="F55" s="200"/>
      <c r="G55" s="200"/>
      <c r="H55" s="200"/>
      <c r="I55" s="200"/>
      <c r="J55" s="202"/>
      <c r="K55" s="88">
        <f>K28+K34+K35+K44+J53</f>
        <v>0</v>
      </c>
      <c r="N55" s="92"/>
    </row>
    <row r="56" spans="1:14" ht="21.6" thickBot="1" x14ac:dyDescent="0.65">
      <c r="A56" s="4"/>
      <c r="B56" s="4"/>
      <c r="C56" s="5"/>
      <c r="D56" s="5"/>
      <c r="E56" s="5"/>
      <c r="F56" s="5"/>
      <c r="G56" s="5"/>
      <c r="H56" s="5"/>
      <c r="I56" s="5"/>
      <c r="J56" s="29"/>
      <c r="K56" s="6"/>
    </row>
    <row r="57" spans="1:14" ht="21.6" thickBot="1" x14ac:dyDescent="0.65">
      <c r="A57" s="4"/>
      <c r="B57" s="4"/>
      <c r="C57" s="203" t="s">
        <v>14</v>
      </c>
      <c r="D57" s="204"/>
      <c r="E57" s="204"/>
      <c r="F57" s="204"/>
      <c r="G57" s="204"/>
      <c r="H57" s="204"/>
      <c r="I57" s="205"/>
      <c r="J57" s="5"/>
      <c r="K57" s="21"/>
    </row>
    <row r="58" spans="1:14" ht="21" x14ac:dyDescent="0.6">
      <c r="A58" s="4"/>
      <c r="B58" s="4"/>
      <c r="C58" s="186" t="s">
        <v>15</v>
      </c>
      <c r="D58" s="187"/>
      <c r="E58" s="187"/>
      <c r="F58" s="188"/>
      <c r="G58" s="189"/>
      <c r="H58" s="189"/>
      <c r="I58" s="190"/>
      <c r="J58" s="5"/>
      <c r="K58" s="21"/>
    </row>
    <row r="59" spans="1:14" ht="21" x14ac:dyDescent="0.6">
      <c r="A59" s="4"/>
      <c r="B59" s="4"/>
      <c r="C59" s="176" t="s">
        <v>16</v>
      </c>
      <c r="D59" s="177"/>
      <c r="E59" s="177"/>
      <c r="F59" s="178"/>
      <c r="G59" s="179"/>
      <c r="H59" s="179"/>
      <c r="I59" s="180"/>
      <c r="J59" s="30"/>
      <c r="K59" s="21"/>
    </row>
    <row r="60" spans="1:14" ht="21" x14ac:dyDescent="0.6">
      <c r="A60" s="4"/>
      <c r="B60" s="4"/>
      <c r="C60" s="176" t="s">
        <v>17</v>
      </c>
      <c r="D60" s="177"/>
      <c r="E60" s="177"/>
      <c r="F60" s="178"/>
      <c r="G60" s="179"/>
      <c r="H60" s="179"/>
      <c r="I60" s="180"/>
      <c r="J60" s="30"/>
      <c r="K60" s="21"/>
    </row>
    <row r="61" spans="1:14" ht="21.6" thickBot="1" x14ac:dyDescent="0.65">
      <c r="A61" s="4"/>
      <c r="B61" s="4"/>
      <c r="C61" s="181" t="s">
        <v>18</v>
      </c>
      <c r="D61" s="182"/>
      <c r="E61" s="182"/>
      <c r="F61" s="183"/>
      <c r="G61" s="184"/>
      <c r="H61" s="184"/>
      <c r="I61" s="185"/>
      <c r="J61" s="30"/>
      <c r="K61" s="21"/>
    </row>
    <row r="62" spans="1:14" ht="21.6" thickBot="1" x14ac:dyDescent="0.65">
      <c r="A62" s="4"/>
      <c r="B62" s="11"/>
      <c r="C62" s="12"/>
      <c r="D62" s="12"/>
      <c r="E62" s="12"/>
      <c r="F62" s="12"/>
      <c r="G62" s="12"/>
      <c r="H62" s="12"/>
      <c r="I62" s="12"/>
      <c r="J62" s="12"/>
      <c r="K62" s="13"/>
    </row>
  </sheetData>
  <sheetProtection algorithmName="SHA-512" hashValue="rgJYvfWQEDyCb0xrR2L9j1cIOMpycuVIn4l5Z8W/+ewkuU1Wu5s5OKIg0q8ypiI8NNqOI/lKxsIaGQzsdwUIOg==" saltValue="UVID0Mi0umVEYP/1PEXq+w==" spinCount="100000" sheet="1" objects="1" scenarios="1"/>
  <mergeCells count="60">
    <mergeCell ref="C61:E61"/>
    <mergeCell ref="F61:I61"/>
    <mergeCell ref="C57:I57"/>
    <mergeCell ref="C58:E58"/>
    <mergeCell ref="F58:I58"/>
    <mergeCell ref="C59:E59"/>
    <mergeCell ref="F59:I59"/>
    <mergeCell ref="C60:E60"/>
    <mergeCell ref="F60:I60"/>
    <mergeCell ref="C50:E50"/>
    <mergeCell ref="C51:E51"/>
    <mergeCell ref="C52:E52"/>
    <mergeCell ref="B53:I53"/>
    <mergeCell ref="B55:J55"/>
    <mergeCell ref="B44:J44"/>
    <mergeCell ref="B47:J47"/>
    <mergeCell ref="B48:F48"/>
    <mergeCell ref="G48:J48"/>
    <mergeCell ref="C49:E49"/>
    <mergeCell ref="C43:E43"/>
    <mergeCell ref="B32:F32"/>
    <mergeCell ref="G32:K32"/>
    <mergeCell ref="C33:F33"/>
    <mergeCell ref="C34:F34"/>
    <mergeCell ref="C35:F35"/>
    <mergeCell ref="B38:K38"/>
    <mergeCell ref="B39:F39"/>
    <mergeCell ref="G39:K39"/>
    <mergeCell ref="C40:E40"/>
    <mergeCell ref="C41:E41"/>
    <mergeCell ref="C42:E42"/>
    <mergeCell ref="C25:E25"/>
    <mergeCell ref="C26:E26"/>
    <mergeCell ref="C27:E27"/>
    <mergeCell ref="B28:J28"/>
    <mergeCell ref="B31:K31"/>
    <mergeCell ref="C24:E24"/>
    <mergeCell ref="C12:J12"/>
    <mergeCell ref="C13:J13"/>
    <mergeCell ref="C14:J14"/>
    <mergeCell ref="C15:J15"/>
    <mergeCell ref="C16:J16"/>
    <mergeCell ref="C17:J17"/>
    <mergeCell ref="C18:J18"/>
    <mergeCell ref="C19:J19"/>
    <mergeCell ref="B22:K22"/>
    <mergeCell ref="B23:F23"/>
    <mergeCell ref="G23:K23"/>
    <mergeCell ref="C11:J11"/>
    <mergeCell ref="C4:F4"/>
    <mergeCell ref="G4:J4"/>
    <mergeCell ref="C5:F5"/>
    <mergeCell ref="G5:J5"/>
    <mergeCell ref="C6:F6"/>
    <mergeCell ref="G6:J6"/>
    <mergeCell ref="C7:F7"/>
    <mergeCell ref="G7:J7"/>
    <mergeCell ref="C8:J8"/>
    <mergeCell ref="C9:J9"/>
    <mergeCell ref="C10:J10"/>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
  <sheetViews>
    <sheetView topLeftCell="A4" workbookViewId="0">
      <selection activeCell="C16" sqref="C16:J16"/>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36</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 x14ac:dyDescent="0.6">
      <c r="A13" s="4"/>
      <c r="B13" s="4"/>
      <c r="C13" s="145" t="s">
        <v>6</v>
      </c>
      <c r="D13" s="146"/>
      <c r="E13" s="146"/>
      <c r="F13" s="146"/>
      <c r="G13" s="146"/>
      <c r="H13" s="146"/>
      <c r="I13" s="146"/>
      <c r="J13" s="147"/>
      <c r="K13" s="6"/>
    </row>
    <row r="14" spans="1:11" ht="23.25" customHeight="1" x14ac:dyDescent="0.6">
      <c r="A14" s="4"/>
      <c r="B14" s="4"/>
      <c r="C14" s="145" t="s">
        <v>125</v>
      </c>
      <c r="D14" s="146"/>
      <c r="E14" s="146"/>
      <c r="F14" s="146"/>
      <c r="G14" s="146"/>
      <c r="H14" s="146"/>
      <c r="I14" s="146"/>
      <c r="J14" s="147"/>
      <c r="K14" s="6"/>
    </row>
    <row r="15" spans="1:11" ht="21" x14ac:dyDescent="0.6">
      <c r="A15" s="4"/>
      <c r="B15" s="4"/>
      <c r="C15" s="145" t="s">
        <v>77</v>
      </c>
      <c r="D15" s="146"/>
      <c r="E15" s="146"/>
      <c r="F15" s="146"/>
      <c r="G15" s="146"/>
      <c r="H15" s="146"/>
      <c r="I15" s="146"/>
      <c r="J15" s="147"/>
      <c r="K15" s="6"/>
    </row>
    <row r="16" spans="1:11" ht="21.75" customHeight="1" x14ac:dyDescent="0.6">
      <c r="A16" s="4"/>
      <c r="B16" s="4"/>
      <c r="C16" s="145" t="s">
        <v>92</v>
      </c>
      <c r="D16" s="146"/>
      <c r="E16" s="146"/>
      <c r="F16" s="146"/>
      <c r="G16" s="146"/>
      <c r="H16" s="146"/>
      <c r="I16" s="146"/>
      <c r="J16" s="147"/>
      <c r="K16" s="6"/>
    </row>
    <row r="17" spans="1:11" ht="35.25" customHeight="1" x14ac:dyDescent="0.6">
      <c r="A17" s="4"/>
      <c r="B17" s="4"/>
      <c r="C17" s="163" t="s">
        <v>108</v>
      </c>
      <c r="D17" s="164"/>
      <c r="E17" s="164"/>
      <c r="F17" s="164"/>
      <c r="G17" s="164"/>
      <c r="H17" s="164"/>
      <c r="I17" s="164"/>
      <c r="J17" s="165"/>
      <c r="K17" s="6"/>
    </row>
    <row r="18" spans="1:11" ht="21" x14ac:dyDescent="0.6">
      <c r="A18" s="4"/>
      <c r="B18" s="4"/>
      <c r="C18" s="163" t="s">
        <v>101</v>
      </c>
      <c r="D18" s="164"/>
      <c r="E18" s="164"/>
      <c r="F18" s="164"/>
      <c r="G18" s="164"/>
      <c r="H18" s="164"/>
      <c r="I18" s="164"/>
      <c r="J18" s="165"/>
      <c r="K18" s="6"/>
    </row>
    <row r="19" spans="1:11" ht="21.6" thickBot="1" x14ac:dyDescent="0.65">
      <c r="A19" s="4"/>
      <c r="B19" s="4"/>
      <c r="C19" s="166" t="s">
        <v>84</v>
      </c>
      <c r="D19" s="167"/>
      <c r="E19" s="167"/>
      <c r="F19" s="167"/>
      <c r="G19" s="167"/>
      <c r="H19" s="167"/>
      <c r="I19" s="167"/>
      <c r="J19" s="168"/>
      <c r="K19" s="6"/>
    </row>
    <row r="20" spans="1:11" ht="21" x14ac:dyDescent="0.6">
      <c r="A20" s="4"/>
      <c r="B20" s="4"/>
      <c r="C20" s="7"/>
      <c r="D20" s="7"/>
      <c r="E20" s="7"/>
      <c r="F20" s="7"/>
      <c r="G20" s="7"/>
      <c r="H20" s="7"/>
      <c r="I20" s="7"/>
      <c r="J20" s="7"/>
      <c r="K20" s="6"/>
    </row>
    <row r="21" spans="1:11" ht="21.6" thickBot="1" x14ac:dyDescent="0.65">
      <c r="A21" s="4"/>
      <c r="B21" s="55"/>
      <c r="C21" s="56" t="s">
        <v>87</v>
      </c>
      <c r="D21" s="56"/>
      <c r="E21" s="56"/>
      <c r="F21" s="57"/>
      <c r="G21" s="62"/>
      <c r="H21" s="62"/>
      <c r="I21" s="62"/>
      <c r="J21" s="62"/>
      <c r="K21" s="63"/>
    </row>
    <row r="22" spans="1:11" ht="24" customHeight="1" thickBot="1" x14ac:dyDescent="0.65">
      <c r="A22" s="4"/>
      <c r="B22" s="160" t="s">
        <v>118</v>
      </c>
      <c r="C22" s="161"/>
      <c r="D22" s="161"/>
      <c r="E22" s="161"/>
      <c r="F22" s="161"/>
      <c r="G22" s="161"/>
      <c r="H22" s="161"/>
      <c r="I22" s="161"/>
      <c r="J22" s="161"/>
      <c r="K22" s="162"/>
    </row>
    <row r="23" spans="1:11" ht="21.75" customHeight="1" thickBot="1" x14ac:dyDescent="0.65">
      <c r="A23" s="4"/>
      <c r="B23" s="157" t="s">
        <v>7</v>
      </c>
      <c r="C23" s="158"/>
      <c r="D23" s="158"/>
      <c r="E23" s="158"/>
      <c r="F23" s="159"/>
      <c r="G23" s="173" t="s">
        <v>82</v>
      </c>
      <c r="H23" s="174"/>
      <c r="I23" s="174"/>
      <c r="J23" s="174"/>
      <c r="K23" s="175"/>
    </row>
    <row r="24" spans="1:11" ht="39" customHeight="1" thickBot="1" x14ac:dyDescent="0.65">
      <c r="A24" s="4"/>
      <c r="B24" s="53" t="s">
        <v>80</v>
      </c>
      <c r="C24" s="171" t="s">
        <v>9</v>
      </c>
      <c r="D24" s="171"/>
      <c r="E24" s="171"/>
      <c r="F24" s="53" t="s">
        <v>19</v>
      </c>
      <c r="G24" s="53" t="s">
        <v>10</v>
      </c>
      <c r="H24" s="53" t="s">
        <v>94</v>
      </c>
      <c r="I24" s="54" t="s">
        <v>12</v>
      </c>
      <c r="J24" s="68" t="s">
        <v>89</v>
      </c>
      <c r="K24" s="68" t="s">
        <v>93</v>
      </c>
    </row>
    <row r="25" spans="1:11" s="8" customFormat="1" ht="21" x14ac:dyDescent="0.6">
      <c r="A25" s="4"/>
      <c r="B25" s="15">
        <v>1</v>
      </c>
      <c r="C25" s="251" t="s">
        <v>37</v>
      </c>
      <c r="D25" s="252"/>
      <c r="E25" s="253"/>
      <c r="F25" s="14" t="s">
        <v>38</v>
      </c>
      <c r="G25" s="42">
        <v>3</v>
      </c>
      <c r="H25" s="134"/>
      <c r="I25" s="34">
        <f>H25*G25</f>
        <v>0</v>
      </c>
      <c r="J25" s="33">
        <f>I25*1.15</f>
        <v>0</v>
      </c>
      <c r="K25" s="20">
        <f t="shared" ref="K25:K30" si="0">J25*12</f>
        <v>0</v>
      </c>
    </row>
    <row r="26" spans="1:11" s="8" customFormat="1" ht="21" x14ac:dyDescent="0.6">
      <c r="A26" s="4"/>
      <c r="B26" s="15">
        <v>2</v>
      </c>
      <c r="C26" s="254" t="s">
        <v>39</v>
      </c>
      <c r="D26" s="255"/>
      <c r="E26" s="256"/>
      <c r="F26" s="15" t="s">
        <v>40</v>
      </c>
      <c r="G26" s="41">
        <v>3</v>
      </c>
      <c r="H26" s="139"/>
      <c r="I26" s="33">
        <f>H26*G26</f>
        <v>0</v>
      </c>
      <c r="J26" s="33">
        <f t="shared" ref="J26" si="1">I26*1.15</f>
        <v>0</v>
      </c>
      <c r="K26" s="20">
        <f t="shared" si="0"/>
        <v>0</v>
      </c>
    </row>
    <row r="27" spans="1:11" s="8" customFormat="1" ht="21" x14ac:dyDescent="0.6">
      <c r="A27" s="4"/>
      <c r="B27" s="15">
        <v>3</v>
      </c>
      <c r="C27" s="254" t="s">
        <v>41</v>
      </c>
      <c r="D27" s="255"/>
      <c r="E27" s="256"/>
      <c r="F27" s="16" t="s">
        <v>42</v>
      </c>
      <c r="G27" s="41">
        <v>1</v>
      </c>
      <c r="H27" s="139"/>
      <c r="I27" s="33">
        <f>H27*G27</f>
        <v>0</v>
      </c>
      <c r="J27" s="33">
        <f>I27*1.15</f>
        <v>0</v>
      </c>
      <c r="K27" s="20">
        <f t="shared" si="0"/>
        <v>0</v>
      </c>
    </row>
    <row r="28" spans="1:11" s="8" customFormat="1" ht="21" x14ac:dyDescent="0.6">
      <c r="A28" s="4"/>
      <c r="B28" s="15">
        <v>4</v>
      </c>
      <c r="C28" s="254" t="s">
        <v>43</v>
      </c>
      <c r="D28" s="255"/>
      <c r="E28" s="256"/>
      <c r="F28" s="16" t="s">
        <v>46</v>
      </c>
      <c r="G28" s="41">
        <v>4</v>
      </c>
      <c r="H28" s="139"/>
      <c r="I28" s="33">
        <f>H28*G28</f>
        <v>0</v>
      </c>
      <c r="J28" s="33">
        <f>I28*1.15</f>
        <v>0</v>
      </c>
      <c r="K28" s="20">
        <f t="shared" si="0"/>
        <v>0</v>
      </c>
    </row>
    <row r="29" spans="1:11" s="8" customFormat="1" ht="21" x14ac:dyDescent="0.6">
      <c r="A29" s="4"/>
      <c r="B29" s="15">
        <v>5</v>
      </c>
      <c r="C29" s="254" t="s">
        <v>44</v>
      </c>
      <c r="D29" s="255"/>
      <c r="E29" s="256"/>
      <c r="F29" s="16" t="s">
        <v>33</v>
      </c>
      <c r="G29" s="41">
        <v>15</v>
      </c>
      <c r="H29" s="139"/>
      <c r="I29" s="33">
        <f>H29*G29</f>
        <v>0</v>
      </c>
      <c r="J29" s="33">
        <f>I29*1.15</f>
        <v>0</v>
      </c>
      <c r="K29" s="20">
        <f t="shared" si="0"/>
        <v>0</v>
      </c>
    </row>
    <row r="30" spans="1:11" s="8" customFormat="1" ht="22.5" customHeight="1" thickBot="1" x14ac:dyDescent="0.65">
      <c r="A30" s="4"/>
      <c r="B30" s="15">
        <v>6</v>
      </c>
      <c r="C30" s="254" t="s">
        <v>45</v>
      </c>
      <c r="D30" s="255"/>
      <c r="E30" s="256"/>
      <c r="F30" s="93" t="s">
        <v>47</v>
      </c>
      <c r="G30" s="79">
        <v>4</v>
      </c>
      <c r="H30" s="141"/>
      <c r="I30" s="33">
        <f t="shared" ref="I30" si="2">H30*G30</f>
        <v>0</v>
      </c>
      <c r="J30" s="33">
        <f>I30*1.15</f>
        <v>0</v>
      </c>
      <c r="K30" s="20">
        <f t="shared" si="0"/>
        <v>0</v>
      </c>
    </row>
    <row r="31" spans="1:11" s="87" customFormat="1" ht="30.75" customHeight="1" thickBot="1" x14ac:dyDescent="0.35">
      <c r="A31" s="85"/>
      <c r="B31" s="229" t="s">
        <v>102</v>
      </c>
      <c r="C31" s="230"/>
      <c r="D31" s="230"/>
      <c r="E31" s="230"/>
      <c r="F31" s="230"/>
      <c r="G31" s="230"/>
      <c r="H31" s="230"/>
      <c r="I31" s="230"/>
      <c r="J31" s="231"/>
      <c r="K31" s="86">
        <f>SUM(K25:K30)</f>
        <v>0</v>
      </c>
    </row>
    <row r="32" spans="1:11" ht="27" customHeight="1" x14ac:dyDescent="0.6">
      <c r="A32" s="4"/>
      <c r="B32" s="4"/>
      <c r="C32" s="9"/>
      <c r="D32" s="9"/>
      <c r="E32" s="9"/>
      <c r="F32" s="9"/>
      <c r="G32" s="9"/>
      <c r="H32" s="9"/>
      <c r="I32" s="9"/>
      <c r="J32" s="9"/>
      <c r="K32" s="10"/>
    </row>
    <row r="33" spans="1:11" ht="21.6" thickBot="1" x14ac:dyDescent="0.65">
      <c r="A33" s="4"/>
      <c r="B33" s="55"/>
      <c r="C33" s="56" t="s">
        <v>99</v>
      </c>
      <c r="D33" s="56"/>
      <c r="E33" s="56"/>
      <c r="F33" s="57"/>
      <c r="G33" s="62"/>
      <c r="H33" s="62"/>
      <c r="I33" s="62"/>
      <c r="J33" s="62"/>
      <c r="K33" s="63"/>
    </row>
    <row r="34" spans="1:11" ht="24" customHeight="1" thickBot="1" x14ac:dyDescent="0.65">
      <c r="A34" s="4"/>
      <c r="B34" s="160" t="s">
        <v>118</v>
      </c>
      <c r="C34" s="161"/>
      <c r="D34" s="161"/>
      <c r="E34" s="161"/>
      <c r="F34" s="161"/>
      <c r="G34" s="161"/>
      <c r="H34" s="161"/>
      <c r="I34" s="161"/>
      <c r="J34" s="161"/>
      <c r="K34" s="162"/>
    </row>
    <row r="35" spans="1:11" ht="21.75" customHeight="1" thickBot="1" x14ac:dyDescent="0.65">
      <c r="A35" s="4"/>
      <c r="B35" s="157" t="s">
        <v>7</v>
      </c>
      <c r="C35" s="158"/>
      <c r="D35" s="158"/>
      <c r="E35" s="158"/>
      <c r="F35" s="159"/>
      <c r="G35" s="173"/>
      <c r="H35" s="174"/>
      <c r="I35" s="174"/>
      <c r="J35" s="174"/>
      <c r="K35" s="175"/>
    </row>
    <row r="36" spans="1:11" ht="39" customHeight="1" thickBot="1" x14ac:dyDescent="0.65">
      <c r="A36" s="4"/>
      <c r="B36" s="53" t="s">
        <v>80</v>
      </c>
      <c r="C36" s="227" t="s">
        <v>98</v>
      </c>
      <c r="D36" s="171"/>
      <c r="E36" s="171"/>
      <c r="F36" s="228"/>
      <c r="G36" s="53" t="s">
        <v>10</v>
      </c>
      <c r="H36" s="53" t="s">
        <v>94</v>
      </c>
      <c r="I36" s="54" t="s">
        <v>12</v>
      </c>
      <c r="J36" s="68" t="s">
        <v>89</v>
      </c>
      <c r="K36" s="68" t="s">
        <v>93</v>
      </c>
    </row>
    <row r="37" spans="1:11" s="8" customFormat="1" ht="23.25" customHeight="1" x14ac:dyDescent="0.55000000000000004">
      <c r="A37" s="83"/>
      <c r="B37" s="96">
        <v>7</v>
      </c>
      <c r="C37" s="241" t="s">
        <v>97</v>
      </c>
      <c r="D37" s="241"/>
      <c r="E37" s="241"/>
      <c r="F37" s="241"/>
      <c r="G37" s="97">
        <v>1</v>
      </c>
      <c r="H37" s="136"/>
      <c r="I37" s="98">
        <f>H37*G37</f>
        <v>0</v>
      </c>
      <c r="J37" s="98">
        <f>I37*1.15</f>
        <v>0</v>
      </c>
      <c r="K37" s="98">
        <f>J37</f>
        <v>0</v>
      </c>
    </row>
    <row r="38" spans="1:11" s="8" customFormat="1" ht="18.600000000000001" x14ac:dyDescent="0.55000000000000004">
      <c r="A38" s="83"/>
      <c r="B38" s="67">
        <v>8</v>
      </c>
      <c r="C38" s="226" t="s">
        <v>95</v>
      </c>
      <c r="D38" s="226"/>
      <c r="E38" s="226"/>
      <c r="F38" s="226"/>
      <c r="G38" s="84">
        <v>1</v>
      </c>
      <c r="H38" s="140"/>
      <c r="I38" s="80">
        <f>H38*G38</f>
        <v>0</v>
      </c>
      <c r="J38" s="80">
        <f>I38*1.15</f>
        <v>0</v>
      </c>
      <c r="K38" s="80">
        <f>J38*2</f>
        <v>0</v>
      </c>
    </row>
    <row r="39" spans="1:11" ht="27" customHeight="1" x14ac:dyDescent="0.6">
      <c r="A39" s="4"/>
      <c r="B39" s="4"/>
      <c r="C39" s="9"/>
      <c r="D39" s="9"/>
      <c r="E39" s="9"/>
      <c r="F39" s="9"/>
      <c r="G39" s="9"/>
      <c r="H39" s="9"/>
      <c r="I39" s="9"/>
      <c r="J39" s="9"/>
      <c r="K39" s="10"/>
    </row>
    <row r="40" spans="1:11" ht="27" customHeight="1" thickBot="1" x14ac:dyDescent="0.65">
      <c r="A40" s="4"/>
      <c r="B40" s="55"/>
      <c r="C40" s="56" t="s">
        <v>85</v>
      </c>
      <c r="D40" s="56"/>
      <c r="E40" s="56"/>
      <c r="F40" s="57"/>
      <c r="G40" s="58"/>
      <c r="H40" s="58"/>
      <c r="I40" s="58"/>
      <c r="J40" s="58"/>
      <c r="K40" s="59"/>
    </row>
    <row r="41" spans="1:11" ht="27" customHeight="1" thickBot="1" x14ac:dyDescent="0.65">
      <c r="A41" s="4"/>
      <c r="B41" s="160" t="s">
        <v>118</v>
      </c>
      <c r="C41" s="161"/>
      <c r="D41" s="161"/>
      <c r="E41" s="161"/>
      <c r="F41" s="161"/>
      <c r="G41" s="161"/>
      <c r="H41" s="161"/>
      <c r="I41" s="161"/>
      <c r="J41" s="161"/>
      <c r="K41" s="162"/>
    </row>
    <row r="42" spans="1:11" ht="27" customHeight="1" thickBot="1" x14ac:dyDescent="0.65">
      <c r="A42" s="4"/>
      <c r="B42" s="157" t="s">
        <v>7</v>
      </c>
      <c r="C42" s="158"/>
      <c r="D42" s="158"/>
      <c r="E42" s="158"/>
      <c r="F42" s="159"/>
      <c r="G42" s="154" t="s">
        <v>83</v>
      </c>
      <c r="H42" s="155"/>
      <c r="I42" s="155"/>
      <c r="J42" s="155"/>
      <c r="K42" s="156"/>
    </row>
    <row r="43" spans="1:11" ht="34.200000000000003" thickBot="1" x14ac:dyDescent="0.65">
      <c r="A43" s="4"/>
      <c r="B43" s="53" t="s">
        <v>80</v>
      </c>
      <c r="C43" s="148" t="s">
        <v>9</v>
      </c>
      <c r="D43" s="149"/>
      <c r="E43" s="150"/>
      <c r="F43" s="53" t="s">
        <v>19</v>
      </c>
      <c r="G43" s="60" t="s">
        <v>10</v>
      </c>
      <c r="H43" s="53" t="s">
        <v>88</v>
      </c>
      <c r="I43" s="61" t="s">
        <v>12</v>
      </c>
      <c r="J43" s="66" t="s">
        <v>89</v>
      </c>
      <c r="K43" s="68" t="s">
        <v>93</v>
      </c>
    </row>
    <row r="44" spans="1:11" ht="21" x14ac:dyDescent="0.6">
      <c r="A44" s="4"/>
      <c r="B44" s="15">
        <v>1</v>
      </c>
      <c r="C44" s="251" t="s">
        <v>37</v>
      </c>
      <c r="D44" s="252"/>
      <c r="E44" s="253"/>
      <c r="F44" s="14" t="s">
        <v>38</v>
      </c>
      <c r="G44" s="17">
        <v>12</v>
      </c>
      <c r="H44" s="138"/>
      <c r="I44" s="22">
        <f>H44*G44</f>
        <v>0</v>
      </c>
      <c r="J44" s="23">
        <f t="shared" ref="J44:J49" si="3">I44*1.15</f>
        <v>0</v>
      </c>
      <c r="K44" s="24">
        <f t="shared" ref="K44:K49" si="4">J44*12</f>
        <v>0</v>
      </c>
    </row>
    <row r="45" spans="1:11" ht="21" x14ac:dyDescent="0.6">
      <c r="A45" s="4"/>
      <c r="B45" s="15">
        <v>2</v>
      </c>
      <c r="C45" s="254" t="s">
        <v>39</v>
      </c>
      <c r="D45" s="255"/>
      <c r="E45" s="256"/>
      <c r="F45" s="15" t="s">
        <v>40</v>
      </c>
      <c r="G45" s="18">
        <v>30</v>
      </c>
      <c r="H45" s="138"/>
      <c r="I45" s="25">
        <f t="shared" ref="I45:I49" si="5">H45*G45</f>
        <v>0</v>
      </c>
      <c r="J45" s="26">
        <f t="shared" si="3"/>
        <v>0</v>
      </c>
      <c r="K45" s="24">
        <f t="shared" si="4"/>
        <v>0</v>
      </c>
    </row>
    <row r="46" spans="1:11" ht="21" x14ac:dyDescent="0.6">
      <c r="A46" s="4"/>
      <c r="B46" s="15">
        <v>3</v>
      </c>
      <c r="C46" s="254" t="s">
        <v>41</v>
      </c>
      <c r="D46" s="255"/>
      <c r="E46" s="256"/>
      <c r="F46" s="16" t="s">
        <v>42</v>
      </c>
      <c r="G46" s="18">
        <v>12</v>
      </c>
      <c r="H46" s="138"/>
      <c r="I46" s="25">
        <f t="shared" si="5"/>
        <v>0</v>
      </c>
      <c r="J46" s="26">
        <f t="shared" si="3"/>
        <v>0</v>
      </c>
      <c r="K46" s="24">
        <f t="shared" si="4"/>
        <v>0</v>
      </c>
    </row>
    <row r="47" spans="1:11" ht="21" x14ac:dyDescent="0.6">
      <c r="A47" s="4"/>
      <c r="B47" s="15">
        <v>4</v>
      </c>
      <c r="C47" s="254" t="s">
        <v>43</v>
      </c>
      <c r="D47" s="255"/>
      <c r="E47" s="256"/>
      <c r="F47" s="16" t="s">
        <v>46</v>
      </c>
      <c r="G47" s="37">
        <v>20</v>
      </c>
      <c r="H47" s="142"/>
      <c r="I47" s="25">
        <f t="shared" si="5"/>
        <v>0</v>
      </c>
      <c r="J47" s="26">
        <f t="shared" si="3"/>
        <v>0</v>
      </c>
      <c r="K47" s="24">
        <f t="shared" si="4"/>
        <v>0</v>
      </c>
    </row>
    <row r="48" spans="1:11" ht="21" x14ac:dyDescent="0.6">
      <c r="A48" s="4"/>
      <c r="B48" s="15">
        <v>5</v>
      </c>
      <c r="C48" s="254" t="s">
        <v>44</v>
      </c>
      <c r="D48" s="255"/>
      <c r="E48" s="256"/>
      <c r="F48" s="16" t="s">
        <v>33</v>
      </c>
      <c r="G48" s="37">
        <v>100</v>
      </c>
      <c r="H48" s="142"/>
      <c r="I48" s="25">
        <f t="shared" si="5"/>
        <v>0</v>
      </c>
      <c r="J48" s="26">
        <f t="shared" si="3"/>
        <v>0</v>
      </c>
      <c r="K48" s="24">
        <f t="shared" si="4"/>
        <v>0</v>
      </c>
    </row>
    <row r="49" spans="1:14" ht="22.5" customHeight="1" thickBot="1" x14ac:dyDescent="0.65">
      <c r="A49" s="4"/>
      <c r="B49" s="15">
        <v>6</v>
      </c>
      <c r="C49" s="254" t="s">
        <v>45</v>
      </c>
      <c r="D49" s="255"/>
      <c r="E49" s="256"/>
      <c r="F49" s="93" t="s">
        <v>47</v>
      </c>
      <c r="G49" s="37">
        <v>20</v>
      </c>
      <c r="H49" s="142"/>
      <c r="I49" s="94">
        <f t="shared" si="5"/>
        <v>0</v>
      </c>
      <c r="J49" s="27">
        <f t="shared" si="3"/>
        <v>0</v>
      </c>
      <c r="K49" s="24">
        <f t="shared" si="4"/>
        <v>0</v>
      </c>
    </row>
    <row r="50" spans="1:14" s="90" customFormat="1" ht="24" customHeight="1" thickBot="1" x14ac:dyDescent="0.35">
      <c r="A50" s="89"/>
      <c r="B50" s="199" t="s">
        <v>28</v>
      </c>
      <c r="C50" s="200"/>
      <c r="D50" s="200"/>
      <c r="E50" s="200"/>
      <c r="F50" s="200"/>
      <c r="G50" s="200"/>
      <c r="H50" s="200"/>
      <c r="I50" s="257"/>
      <c r="J50" s="201"/>
      <c r="K50" s="88">
        <f>SUM(K44:K49)</f>
        <v>0</v>
      </c>
    </row>
    <row r="51" spans="1:14" ht="24" customHeight="1" x14ac:dyDescent="0.6">
      <c r="A51" s="4"/>
      <c r="B51" s="70"/>
      <c r="C51" s="71"/>
      <c r="D51" s="71"/>
      <c r="E51" s="71"/>
      <c r="F51" s="71"/>
      <c r="G51" s="71"/>
      <c r="H51" s="71"/>
      <c r="I51" s="71"/>
      <c r="J51" s="71"/>
      <c r="K51" s="75"/>
    </row>
    <row r="52" spans="1:14" ht="24" customHeight="1" thickBot="1" x14ac:dyDescent="0.65">
      <c r="A52" s="4"/>
      <c r="B52" s="55"/>
      <c r="C52" s="56" t="s">
        <v>86</v>
      </c>
      <c r="D52" s="56"/>
      <c r="E52" s="56"/>
      <c r="F52" s="57"/>
      <c r="G52" s="58"/>
      <c r="H52" s="58"/>
      <c r="I52" s="58"/>
      <c r="J52" s="58"/>
      <c r="K52" s="59"/>
    </row>
    <row r="53" spans="1:14" ht="24" customHeight="1" thickBot="1" x14ac:dyDescent="0.65">
      <c r="A53" s="4"/>
      <c r="B53" s="232" t="s">
        <v>119</v>
      </c>
      <c r="C53" s="233"/>
      <c r="D53" s="233"/>
      <c r="E53" s="233"/>
      <c r="F53" s="233"/>
      <c r="G53" s="233"/>
      <c r="H53" s="233"/>
      <c r="I53" s="233"/>
      <c r="J53" s="234"/>
      <c r="K53" s="73"/>
    </row>
    <row r="54" spans="1:14" ht="24" customHeight="1" thickBot="1" x14ac:dyDescent="0.65">
      <c r="A54" s="4"/>
      <c r="B54" s="157" t="s">
        <v>7</v>
      </c>
      <c r="C54" s="158"/>
      <c r="D54" s="158"/>
      <c r="E54" s="158"/>
      <c r="F54" s="159"/>
      <c r="G54" s="235" t="s">
        <v>100</v>
      </c>
      <c r="H54" s="236"/>
      <c r="I54" s="236"/>
      <c r="J54" s="237"/>
      <c r="K54" s="74"/>
    </row>
    <row r="55" spans="1:14" ht="31.5" customHeight="1" thickBot="1" x14ac:dyDescent="0.65">
      <c r="A55" s="4"/>
      <c r="B55" s="53" t="s">
        <v>80</v>
      </c>
      <c r="C55" s="148" t="s">
        <v>9</v>
      </c>
      <c r="D55" s="149"/>
      <c r="E55" s="150"/>
      <c r="F55" s="53" t="s">
        <v>19</v>
      </c>
      <c r="G55" s="53" t="s">
        <v>11</v>
      </c>
      <c r="H55" s="60" t="s">
        <v>13</v>
      </c>
      <c r="I55" s="53" t="s">
        <v>8</v>
      </c>
      <c r="J55" s="68" t="s">
        <v>93</v>
      </c>
      <c r="K55" s="21"/>
    </row>
    <row r="56" spans="1:14" ht="24" customHeight="1" x14ac:dyDescent="0.6">
      <c r="A56" s="4"/>
      <c r="B56" s="15">
        <v>1</v>
      </c>
      <c r="C56" s="251" t="s">
        <v>37</v>
      </c>
      <c r="D56" s="252"/>
      <c r="E56" s="253"/>
      <c r="F56" s="14" t="s">
        <v>38</v>
      </c>
      <c r="G56" s="138"/>
      <c r="H56" s="23">
        <f>G56*15%</f>
        <v>0</v>
      </c>
      <c r="I56" s="24">
        <f t="shared" ref="I56:I61" si="6">H56+G56</f>
        <v>0</v>
      </c>
      <c r="J56" s="24">
        <f t="shared" ref="J56:J61" si="7">I56*12</f>
        <v>0</v>
      </c>
      <c r="K56" s="21"/>
    </row>
    <row r="57" spans="1:14" ht="24" customHeight="1" x14ac:dyDescent="0.6">
      <c r="A57" s="4"/>
      <c r="B57" s="15">
        <v>2</v>
      </c>
      <c r="C57" s="254" t="s">
        <v>39</v>
      </c>
      <c r="D57" s="255"/>
      <c r="E57" s="256"/>
      <c r="F57" s="15" t="s">
        <v>40</v>
      </c>
      <c r="G57" s="138"/>
      <c r="H57" s="26">
        <f t="shared" ref="H57:H61" si="8">G57*15%</f>
        <v>0</v>
      </c>
      <c r="I57" s="24">
        <f t="shared" si="6"/>
        <v>0</v>
      </c>
      <c r="J57" s="24">
        <f t="shared" si="7"/>
        <v>0</v>
      </c>
      <c r="K57" s="21"/>
    </row>
    <row r="58" spans="1:14" ht="24" customHeight="1" x14ac:dyDescent="0.6">
      <c r="A58" s="4"/>
      <c r="B58" s="15">
        <v>3</v>
      </c>
      <c r="C58" s="254" t="s">
        <v>41</v>
      </c>
      <c r="D58" s="255"/>
      <c r="E58" s="256"/>
      <c r="F58" s="16" t="s">
        <v>42</v>
      </c>
      <c r="G58" s="138"/>
      <c r="H58" s="26">
        <f t="shared" si="8"/>
        <v>0</v>
      </c>
      <c r="I58" s="24">
        <f t="shared" si="6"/>
        <v>0</v>
      </c>
      <c r="J58" s="24">
        <f t="shared" si="7"/>
        <v>0</v>
      </c>
      <c r="K58" s="21"/>
    </row>
    <row r="59" spans="1:14" ht="24" customHeight="1" x14ac:dyDescent="0.6">
      <c r="A59" s="4"/>
      <c r="B59" s="15">
        <v>4</v>
      </c>
      <c r="C59" s="254" t="s">
        <v>43</v>
      </c>
      <c r="D59" s="255"/>
      <c r="E59" s="256"/>
      <c r="F59" s="16" t="s">
        <v>46</v>
      </c>
      <c r="G59" s="142"/>
      <c r="H59" s="26">
        <f t="shared" si="8"/>
        <v>0</v>
      </c>
      <c r="I59" s="24">
        <f t="shared" si="6"/>
        <v>0</v>
      </c>
      <c r="J59" s="24">
        <f t="shared" si="7"/>
        <v>0</v>
      </c>
      <c r="K59" s="21"/>
    </row>
    <row r="60" spans="1:14" ht="21" x14ac:dyDescent="0.6">
      <c r="A60" s="4"/>
      <c r="B60" s="15">
        <v>5</v>
      </c>
      <c r="C60" s="254" t="s">
        <v>44</v>
      </c>
      <c r="D60" s="255"/>
      <c r="E60" s="256"/>
      <c r="F60" s="16" t="s">
        <v>33</v>
      </c>
      <c r="G60" s="142"/>
      <c r="H60" s="26">
        <f t="shared" si="8"/>
        <v>0</v>
      </c>
      <c r="I60" s="24">
        <f t="shared" si="6"/>
        <v>0</v>
      </c>
      <c r="J60" s="24">
        <f t="shared" si="7"/>
        <v>0</v>
      </c>
      <c r="K60" s="21"/>
    </row>
    <row r="61" spans="1:14" ht="24" customHeight="1" thickBot="1" x14ac:dyDescent="0.65">
      <c r="A61" s="4"/>
      <c r="B61" s="15">
        <v>6</v>
      </c>
      <c r="C61" s="254" t="s">
        <v>45</v>
      </c>
      <c r="D61" s="255"/>
      <c r="E61" s="256"/>
      <c r="F61" s="93" t="s">
        <v>47</v>
      </c>
      <c r="G61" s="143"/>
      <c r="H61" s="27">
        <f t="shared" si="8"/>
        <v>0</v>
      </c>
      <c r="I61" s="24">
        <f t="shared" si="6"/>
        <v>0</v>
      </c>
      <c r="J61" s="24">
        <f t="shared" si="7"/>
        <v>0</v>
      </c>
      <c r="K61" s="21"/>
    </row>
    <row r="62" spans="1:14" s="90" customFormat="1" ht="24" customHeight="1" thickBot="1" x14ac:dyDescent="0.35">
      <c r="A62" s="89"/>
      <c r="B62" s="199" t="s">
        <v>103</v>
      </c>
      <c r="C62" s="200"/>
      <c r="D62" s="200"/>
      <c r="E62" s="200"/>
      <c r="F62" s="200"/>
      <c r="G62" s="200"/>
      <c r="H62" s="257"/>
      <c r="I62" s="202"/>
      <c r="J62" s="88">
        <f>SUM(J56:J61)</f>
        <v>0</v>
      </c>
      <c r="K62" s="91"/>
    </row>
    <row r="63" spans="1:14" ht="24" customHeight="1" thickBot="1" x14ac:dyDescent="0.65">
      <c r="A63" s="4"/>
      <c r="B63" s="70"/>
      <c r="C63" s="71"/>
      <c r="D63" s="71"/>
      <c r="E63" s="71"/>
      <c r="F63" s="71"/>
      <c r="G63" s="71"/>
      <c r="H63" s="71"/>
      <c r="I63" s="71"/>
      <c r="J63" s="71"/>
      <c r="K63" s="75"/>
    </row>
    <row r="64" spans="1:14" s="90" customFormat="1" ht="26.25" customHeight="1" thickBot="1" x14ac:dyDescent="0.35">
      <c r="A64" s="89"/>
      <c r="B64" s="199" t="s">
        <v>107</v>
      </c>
      <c r="C64" s="200"/>
      <c r="D64" s="200"/>
      <c r="E64" s="200"/>
      <c r="F64" s="200"/>
      <c r="G64" s="200"/>
      <c r="H64" s="200"/>
      <c r="I64" s="200"/>
      <c r="J64" s="202"/>
      <c r="K64" s="88">
        <f>K31+K37+K38+K50+J62</f>
        <v>0</v>
      </c>
      <c r="N64" s="92"/>
    </row>
    <row r="65" spans="1:11" ht="21.6" thickBot="1" x14ac:dyDescent="0.65">
      <c r="A65" s="4"/>
      <c r="B65" s="4"/>
      <c r="C65" s="5"/>
      <c r="D65" s="5"/>
      <c r="E65" s="5"/>
      <c r="F65" s="5"/>
      <c r="G65" s="5"/>
      <c r="H65" s="5"/>
      <c r="I65" s="5"/>
      <c r="J65" s="29"/>
      <c r="K65" s="6"/>
    </row>
    <row r="66" spans="1:11" ht="21.6" thickBot="1" x14ac:dyDescent="0.65">
      <c r="A66" s="4"/>
      <c r="B66" s="4"/>
      <c r="C66" s="203" t="s">
        <v>14</v>
      </c>
      <c r="D66" s="204"/>
      <c r="E66" s="204"/>
      <c r="F66" s="204"/>
      <c r="G66" s="204"/>
      <c r="H66" s="204"/>
      <c r="I66" s="205"/>
      <c r="J66" s="5"/>
      <c r="K66" s="21"/>
    </row>
    <row r="67" spans="1:11" ht="21" x14ac:dyDescent="0.6">
      <c r="A67" s="4"/>
      <c r="B67" s="4"/>
      <c r="C67" s="186" t="s">
        <v>15</v>
      </c>
      <c r="D67" s="187"/>
      <c r="E67" s="187"/>
      <c r="F67" s="188"/>
      <c r="G67" s="189"/>
      <c r="H67" s="189"/>
      <c r="I67" s="190"/>
      <c r="J67" s="5"/>
      <c r="K67" s="21"/>
    </row>
    <row r="68" spans="1:11" ht="21" x14ac:dyDescent="0.6">
      <c r="A68" s="4"/>
      <c r="B68" s="4"/>
      <c r="C68" s="176" t="s">
        <v>16</v>
      </c>
      <c r="D68" s="177"/>
      <c r="E68" s="177"/>
      <c r="F68" s="178"/>
      <c r="G68" s="179"/>
      <c r="H68" s="179"/>
      <c r="I68" s="180"/>
      <c r="J68" s="30"/>
      <c r="K68" s="21"/>
    </row>
    <row r="69" spans="1:11" ht="21" x14ac:dyDescent="0.6">
      <c r="A69" s="4"/>
      <c r="B69" s="4"/>
      <c r="C69" s="176" t="s">
        <v>17</v>
      </c>
      <c r="D69" s="177"/>
      <c r="E69" s="177"/>
      <c r="F69" s="178"/>
      <c r="G69" s="179"/>
      <c r="H69" s="179"/>
      <c r="I69" s="180"/>
      <c r="J69" s="30"/>
      <c r="K69" s="21"/>
    </row>
    <row r="70" spans="1:11" ht="21.6" thickBot="1" x14ac:dyDescent="0.65">
      <c r="A70" s="4"/>
      <c r="B70" s="4"/>
      <c r="C70" s="181" t="s">
        <v>18</v>
      </c>
      <c r="D70" s="182"/>
      <c r="E70" s="182"/>
      <c r="F70" s="183"/>
      <c r="G70" s="184"/>
      <c r="H70" s="184"/>
      <c r="I70" s="185"/>
      <c r="J70" s="30"/>
      <c r="K70" s="21"/>
    </row>
    <row r="71" spans="1:11" ht="21.6" thickBot="1" x14ac:dyDescent="0.65">
      <c r="A71" s="4"/>
      <c r="B71" s="11"/>
      <c r="C71" s="12"/>
      <c r="D71" s="12"/>
      <c r="E71" s="12"/>
      <c r="F71" s="12"/>
      <c r="G71" s="12"/>
      <c r="H71" s="12"/>
      <c r="I71" s="12"/>
      <c r="J71" s="12"/>
      <c r="K71" s="13"/>
    </row>
  </sheetData>
  <sheetProtection algorithmName="SHA-512" hashValue="4vjm2KiCg6+vQRS2QUZZpo21eReb8+svy9NW2RJvNfaOMles8EG4TdkvHBXGUsoATIsrcXwZRBIdp1EVmeQQ5A==" saltValue="zQiXqnP4mo0EHUpnTh5i2w==" spinCount="100000" sheet="1" objects="1" scenarios="1"/>
  <mergeCells count="69">
    <mergeCell ref="C70:E70"/>
    <mergeCell ref="F70:I70"/>
    <mergeCell ref="C27:E27"/>
    <mergeCell ref="C28:E28"/>
    <mergeCell ref="C45:E45"/>
    <mergeCell ref="C46:E46"/>
    <mergeCell ref="C57:E57"/>
    <mergeCell ref="C58:E58"/>
    <mergeCell ref="C66:I66"/>
    <mergeCell ref="C67:E67"/>
    <mergeCell ref="F67:I67"/>
    <mergeCell ref="C68:E68"/>
    <mergeCell ref="F68:I68"/>
    <mergeCell ref="C69:E69"/>
    <mergeCell ref="F69:I69"/>
    <mergeCell ref="C56:E56"/>
    <mergeCell ref="C59:E59"/>
    <mergeCell ref="C60:E60"/>
    <mergeCell ref="C61:E61"/>
    <mergeCell ref="B62:I62"/>
    <mergeCell ref="B64:J64"/>
    <mergeCell ref="C55:E55"/>
    <mergeCell ref="B42:F42"/>
    <mergeCell ref="G42:K42"/>
    <mergeCell ref="C43:E43"/>
    <mergeCell ref="C44:E44"/>
    <mergeCell ref="C47:E47"/>
    <mergeCell ref="C48:E48"/>
    <mergeCell ref="C49:E49"/>
    <mergeCell ref="B50:J50"/>
    <mergeCell ref="B53:J53"/>
    <mergeCell ref="B54:F54"/>
    <mergeCell ref="G54:J54"/>
    <mergeCell ref="B41:K41"/>
    <mergeCell ref="C25:E25"/>
    <mergeCell ref="C26:E26"/>
    <mergeCell ref="C29:E29"/>
    <mergeCell ref="C30:E30"/>
    <mergeCell ref="B31:J31"/>
    <mergeCell ref="B34:K34"/>
    <mergeCell ref="B35:F35"/>
    <mergeCell ref="G35:K35"/>
    <mergeCell ref="C36:F36"/>
    <mergeCell ref="C37:F37"/>
    <mergeCell ref="C38:F38"/>
    <mergeCell ref="C24:E24"/>
    <mergeCell ref="C12:J12"/>
    <mergeCell ref="C13:J13"/>
    <mergeCell ref="C14:J14"/>
    <mergeCell ref="C15:J15"/>
    <mergeCell ref="C16:J16"/>
    <mergeCell ref="C17:J17"/>
    <mergeCell ref="C18:J18"/>
    <mergeCell ref="C19:J19"/>
    <mergeCell ref="B22:K22"/>
    <mergeCell ref="B23:F23"/>
    <mergeCell ref="G23:K23"/>
    <mergeCell ref="C11:J11"/>
    <mergeCell ref="C4:F4"/>
    <mergeCell ref="G4:J4"/>
    <mergeCell ref="C5:F5"/>
    <mergeCell ref="G5:J5"/>
    <mergeCell ref="C6:F6"/>
    <mergeCell ref="G6:J6"/>
    <mergeCell ref="C7:F7"/>
    <mergeCell ref="G7:J7"/>
    <mergeCell ref="C8:J8"/>
    <mergeCell ref="C9:J9"/>
    <mergeCell ref="C10:J10"/>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9"/>
  <sheetViews>
    <sheetView topLeftCell="A40" workbookViewId="0">
      <selection activeCell="G7" sqref="G7:J7"/>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48</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35.25" customHeight="1" x14ac:dyDescent="0.5">
      <c r="A17" s="4"/>
      <c r="B17" s="4"/>
      <c r="C17" s="163" t="s">
        <v>110</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120</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54" t="s">
        <v>12</v>
      </c>
      <c r="J24" s="68" t="s">
        <v>89</v>
      </c>
      <c r="K24" s="68" t="s">
        <v>93</v>
      </c>
    </row>
    <row r="25" spans="1:11" s="8" customFormat="1" ht="21.75" x14ac:dyDescent="0.5">
      <c r="A25" s="4"/>
      <c r="B25" s="15">
        <v>1</v>
      </c>
      <c r="C25" s="172" t="s">
        <v>49</v>
      </c>
      <c r="D25" s="172"/>
      <c r="E25" s="247"/>
      <c r="F25" s="65" t="s">
        <v>50</v>
      </c>
      <c r="G25" s="17">
        <v>12</v>
      </c>
      <c r="H25" s="134"/>
      <c r="I25" s="34">
        <f>H25*G25</f>
        <v>0</v>
      </c>
      <c r="J25" s="33">
        <f>I25*1.15</f>
        <v>0</v>
      </c>
      <c r="K25" s="20">
        <f>J25*12</f>
        <v>0</v>
      </c>
    </row>
    <row r="26" spans="1:11" s="8" customFormat="1" ht="22.5" thickBot="1" x14ac:dyDescent="0.55000000000000004">
      <c r="A26" s="4"/>
      <c r="B26" s="15">
        <v>2</v>
      </c>
      <c r="C26" s="169" t="s">
        <v>51</v>
      </c>
      <c r="D26" s="169"/>
      <c r="E26" s="195"/>
      <c r="F26" s="64" t="s">
        <v>52</v>
      </c>
      <c r="G26" s="18">
        <v>7</v>
      </c>
      <c r="H26" s="139"/>
      <c r="I26" s="33">
        <f>H26*G26</f>
        <v>0</v>
      </c>
      <c r="J26" s="33">
        <f>I26*1.15</f>
        <v>0</v>
      </c>
      <c r="K26" s="20">
        <f>J26*12</f>
        <v>0</v>
      </c>
    </row>
    <row r="27" spans="1:11" s="87" customFormat="1" ht="30.75" customHeight="1" thickBot="1" x14ac:dyDescent="0.35">
      <c r="A27" s="85"/>
      <c r="B27" s="229" t="s">
        <v>102</v>
      </c>
      <c r="C27" s="230"/>
      <c r="D27" s="230"/>
      <c r="E27" s="230"/>
      <c r="F27" s="230"/>
      <c r="G27" s="230"/>
      <c r="H27" s="230"/>
      <c r="I27" s="230"/>
      <c r="J27" s="231"/>
      <c r="K27" s="86">
        <f>SUM(K25:K26)</f>
        <v>0</v>
      </c>
    </row>
    <row r="28" spans="1:11" ht="27" customHeight="1" x14ac:dyDescent="0.5">
      <c r="A28" s="4"/>
      <c r="B28" s="4"/>
      <c r="C28" s="9"/>
      <c r="D28" s="9"/>
      <c r="E28" s="9"/>
      <c r="F28" s="9"/>
      <c r="G28" s="9"/>
      <c r="H28" s="9"/>
      <c r="I28" s="9"/>
      <c r="J28" s="9"/>
      <c r="K28" s="10"/>
    </row>
    <row r="29" spans="1:11" ht="22.5" thickBot="1" x14ac:dyDescent="0.55000000000000004">
      <c r="A29" s="4"/>
      <c r="B29" s="55"/>
      <c r="C29" s="56" t="s">
        <v>99</v>
      </c>
      <c r="D29" s="56"/>
      <c r="E29" s="56"/>
      <c r="F29" s="57"/>
      <c r="G29" s="62"/>
      <c r="H29" s="62"/>
      <c r="I29" s="62"/>
      <c r="J29" s="62"/>
      <c r="K29" s="63"/>
    </row>
    <row r="30" spans="1:11" ht="24" customHeight="1" thickBot="1" x14ac:dyDescent="0.55000000000000004">
      <c r="A30" s="4"/>
      <c r="B30" s="160" t="s">
        <v>120</v>
      </c>
      <c r="C30" s="161"/>
      <c r="D30" s="161"/>
      <c r="E30" s="161"/>
      <c r="F30" s="161"/>
      <c r="G30" s="161"/>
      <c r="H30" s="161"/>
      <c r="I30" s="161"/>
      <c r="J30" s="161"/>
      <c r="K30" s="162"/>
    </row>
    <row r="31" spans="1:11" ht="21.75" customHeight="1" thickBot="1" x14ac:dyDescent="0.55000000000000004">
      <c r="A31" s="4"/>
      <c r="B31" s="157" t="s">
        <v>7</v>
      </c>
      <c r="C31" s="158"/>
      <c r="D31" s="158"/>
      <c r="E31" s="158"/>
      <c r="F31" s="159"/>
      <c r="G31" s="173"/>
      <c r="H31" s="174"/>
      <c r="I31" s="174"/>
      <c r="J31" s="174"/>
      <c r="K31" s="175"/>
    </row>
    <row r="32" spans="1:11" ht="39" customHeight="1" thickBot="1" x14ac:dyDescent="0.55000000000000004">
      <c r="A32" s="4"/>
      <c r="B32" s="53" t="s">
        <v>80</v>
      </c>
      <c r="C32" s="227" t="s">
        <v>98</v>
      </c>
      <c r="D32" s="171"/>
      <c r="E32" s="171"/>
      <c r="F32" s="228"/>
      <c r="G32" s="53" t="s">
        <v>10</v>
      </c>
      <c r="H32" s="53" t="s">
        <v>94</v>
      </c>
      <c r="I32" s="54" t="s">
        <v>12</v>
      </c>
      <c r="J32" s="68" t="s">
        <v>89</v>
      </c>
      <c r="K32" s="68" t="s">
        <v>93</v>
      </c>
    </row>
    <row r="33" spans="1:11" s="8" customFormat="1" ht="23.25" customHeight="1" x14ac:dyDescent="0.45">
      <c r="A33" s="83"/>
      <c r="B33" s="96">
        <v>3</v>
      </c>
      <c r="C33" s="241" t="s">
        <v>97</v>
      </c>
      <c r="D33" s="241"/>
      <c r="E33" s="241"/>
      <c r="F33" s="241"/>
      <c r="G33" s="97">
        <v>1</v>
      </c>
      <c r="H33" s="136"/>
      <c r="I33" s="98">
        <f>H33*G33</f>
        <v>0</v>
      </c>
      <c r="J33" s="98">
        <f t="shared" ref="J33:J34" si="0">I33*1.15</f>
        <v>0</v>
      </c>
      <c r="K33" s="98">
        <f>J33</f>
        <v>0</v>
      </c>
    </row>
    <row r="34" spans="1:11" s="8" customFormat="1" ht="18.75" x14ac:dyDescent="0.45">
      <c r="A34" s="83"/>
      <c r="B34" s="67">
        <v>4</v>
      </c>
      <c r="C34" s="226" t="s">
        <v>95</v>
      </c>
      <c r="D34" s="226"/>
      <c r="E34" s="226"/>
      <c r="F34" s="226"/>
      <c r="G34" s="84">
        <v>1</v>
      </c>
      <c r="H34" s="140"/>
      <c r="I34" s="80">
        <f>H34*G34</f>
        <v>0</v>
      </c>
      <c r="J34" s="80">
        <f t="shared" si="0"/>
        <v>0</v>
      </c>
      <c r="K34" s="80">
        <f>J34*2</f>
        <v>0</v>
      </c>
    </row>
    <row r="35" spans="1:11" ht="27" customHeight="1" x14ac:dyDescent="0.5">
      <c r="A35" s="4"/>
      <c r="B35" s="4"/>
      <c r="C35" s="9"/>
      <c r="D35" s="9"/>
      <c r="E35" s="9"/>
      <c r="F35" s="9"/>
      <c r="G35" s="9"/>
      <c r="H35" s="9"/>
      <c r="I35" s="9"/>
      <c r="J35" s="9"/>
      <c r="K35" s="10"/>
    </row>
    <row r="36" spans="1:11" ht="27" customHeight="1" thickBot="1" x14ac:dyDescent="0.55000000000000004">
      <c r="A36" s="4"/>
      <c r="B36" s="55"/>
      <c r="C36" s="56" t="s">
        <v>85</v>
      </c>
      <c r="D36" s="56"/>
      <c r="E36" s="56"/>
      <c r="F36" s="57"/>
      <c r="G36" s="58"/>
      <c r="H36" s="58"/>
      <c r="I36" s="58"/>
      <c r="J36" s="58"/>
      <c r="K36" s="59"/>
    </row>
    <row r="37" spans="1:11" ht="27" customHeight="1" thickBot="1" x14ac:dyDescent="0.55000000000000004">
      <c r="A37" s="4"/>
      <c r="B37" s="160" t="s">
        <v>120</v>
      </c>
      <c r="C37" s="161"/>
      <c r="D37" s="161"/>
      <c r="E37" s="161"/>
      <c r="F37" s="161"/>
      <c r="G37" s="161"/>
      <c r="H37" s="161"/>
      <c r="I37" s="161"/>
      <c r="J37" s="161"/>
      <c r="K37" s="162"/>
    </row>
    <row r="38" spans="1:11" ht="27" customHeight="1" thickBot="1" x14ac:dyDescent="0.55000000000000004">
      <c r="A38" s="4"/>
      <c r="B38" s="157" t="s">
        <v>7</v>
      </c>
      <c r="C38" s="158"/>
      <c r="D38" s="158"/>
      <c r="E38" s="158"/>
      <c r="F38" s="159"/>
      <c r="G38" s="154" t="s">
        <v>83</v>
      </c>
      <c r="H38" s="155"/>
      <c r="I38" s="155"/>
      <c r="J38" s="155"/>
      <c r="K38" s="156"/>
    </row>
    <row r="39" spans="1:11" ht="35.25" thickBot="1" x14ac:dyDescent="0.55000000000000004">
      <c r="A39" s="4"/>
      <c r="B39" s="53" t="s">
        <v>80</v>
      </c>
      <c r="C39" s="148" t="s">
        <v>9</v>
      </c>
      <c r="D39" s="149"/>
      <c r="E39" s="150"/>
      <c r="F39" s="53" t="s">
        <v>19</v>
      </c>
      <c r="G39" s="60" t="s">
        <v>10</v>
      </c>
      <c r="H39" s="53" t="s">
        <v>88</v>
      </c>
      <c r="I39" s="61" t="s">
        <v>12</v>
      </c>
      <c r="J39" s="66" t="s">
        <v>89</v>
      </c>
      <c r="K39" s="68" t="s">
        <v>93</v>
      </c>
    </row>
    <row r="40" spans="1:11" ht="21.75" x14ac:dyDescent="0.5">
      <c r="A40" s="4"/>
      <c r="B40" s="38">
        <v>1</v>
      </c>
      <c r="C40" s="246" t="s">
        <v>49</v>
      </c>
      <c r="D40" s="172"/>
      <c r="E40" s="247"/>
      <c r="F40" s="14" t="s">
        <v>50</v>
      </c>
      <c r="G40" s="17">
        <v>200</v>
      </c>
      <c r="H40" s="138"/>
      <c r="I40" s="23">
        <f>H40*G40</f>
        <v>0</v>
      </c>
      <c r="J40" s="23">
        <f>I40*1.15</f>
        <v>0</v>
      </c>
      <c r="K40" s="24">
        <f>J40*12</f>
        <v>0</v>
      </c>
    </row>
    <row r="41" spans="1:11" ht="22.5" thickBot="1" x14ac:dyDescent="0.55000000000000004">
      <c r="A41" s="4"/>
      <c r="B41" s="15">
        <v>2</v>
      </c>
      <c r="C41" s="194" t="s">
        <v>51</v>
      </c>
      <c r="D41" s="169"/>
      <c r="E41" s="195"/>
      <c r="F41" s="15" t="s">
        <v>52</v>
      </c>
      <c r="G41" s="18">
        <v>60</v>
      </c>
      <c r="H41" s="138"/>
      <c r="I41" s="27">
        <f>H41*G41</f>
        <v>0</v>
      </c>
      <c r="J41" s="27">
        <f>I41*1.15</f>
        <v>0</v>
      </c>
      <c r="K41" s="24">
        <f>J41*12</f>
        <v>0</v>
      </c>
    </row>
    <row r="42" spans="1:11" s="90" customFormat="1" ht="24" customHeight="1" thickBot="1" x14ac:dyDescent="0.35">
      <c r="A42" s="89"/>
      <c r="B42" s="199" t="s">
        <v>28</v>
      </c>
      <c r="C42" s="200"/>
      <c r="D42" s="200"/>
      <c r="E42" s="200"/>
      <c r="F42" s="200"/>
      <c r="G42" s="200"/>
      <c r="H42" s="200"/>
      <c r="I42" s="257"/>
      <c r="J42" s="201"/>
      <c r="K42" s="88">
        <f>SUM(K40:K41)</f>
        <v>0</v>
      </c>
    </row>
    <row r="43" spans="1:11" ht="24" customHeight="1" x14ac:dyDescent="0.5">
      <c r="A43" s="4"/>
      <c r="B43" s="70"/>
      <c r="C43" s="71"/>
      <c r="D43" s="71"/>
      <c r="E43" s="71"/>
      <c r="F43" s="71"/>
      <c r="G43" s="71"/>
      <c r="H43" s="71"/>
      <c r="I43" s="71"/>
      <c r="J43" s="71"/>
      <c r="K43" s="75"/>
    </row>
    <row r="44" spans="1:11" ht="24" customHeight="1" thickBot="1" x14ac:dyDescent="0.55000000000000004">
      <c r="A44" s="4"/>
      <c r="B44" s="55"/>
      <c r="C44" s="56" t="s">
        <v>86</v>
      </c>
      <c r="D44" s="56"/>
      <c r="E44" s="56"/>
      <c r="F44" s="57"/>
      <c r="G44" s="58"/>
      <c r="H44" s="58"/>
      <c r="I44" s="58"/>
      <c r="J44" s="58"/>
      <c r="K44" s="59"/>
    </row>
    <row r="45" spans="1:11" ht="24" customHeight="1" thickBot="1" x14ac:dyDescent="0.55000000000000004">
      <c r="A45" s="4"/>
      <c r="B45" s="232" t="s">
        <v>120</v>
      </c>
      <c r="C45" s="233"/>
      <c r="D45" s="233"/>
      <c r="E45" s="233"/>
      <c r="F45" s="233"/>
      <c r="G45" s="233"/>
      <c r="H45" s="233"/>
      <c r="I45" s="233"/>
      <c r="J45" s="234"/>
      <c r="K45" s="73"/>
    </row>
    <row r="46" spans="1:11" ht="24" customHeight="1" thickBot="1" x14ac:dyDescent="0.55000000000000004">
      <c r="A46" s="4"/>
      <c r="B46" s="157" t="s">
        <v>7</v>
      </c>
      <c r="C46" s="158"/>
      <c r="D46" s="158"/>
      <c r="E46" s="158"/>
      <c r="F46" s="159"/>
      <c r="G46" s="235" t="s">
        <v>100</v>
      </c>
      <c r="H46" s="236"/>
      <c r="I46" s="236"/>
      <c r="J46" s="237"/>
      <c r="K46" s="74"/>
    </row>
    <row r="47" spans="1:11" ht="31.5" customHeight="1" thickBot="1" x14ac:dyDescent="0.55000000000000004">
      <c r="A47" s="4"/>
      <c r="B47" s="53" t="s">
        <v>80</v>
      </c>
      <c r="C47" s="148" t="s">
        <v>9</v>
      </c>
      <c r="D47" s="149"/>
      <c r="E47" s="150"/>
      <c r="F47" s="53" t="s">
        <v>19</v>
      </c>
      <c r="G47" s="53" t="s">
        <v>11</v>
      </c>
      <c r="H47" s="60" t="s">
        <v>13</v>
      </c>
      <c r="I47" s="53" t="s">
        <v>8</v>
      </c>
      <c r="J47" s="68" t="s">
        <v>93</v>
      </c>
      <c r="K47" s="21"/>
    </row>
    <row r="48" spans="1:11" ht="24" customHeight="1" x14ac:dyDescent="0.5">
      <c r="A48" s="4"/>
      <c r="B48" s="15">
        <v>1</v>
      </c>
      <c r="C48" s="246" t="s">
        <v>49</v>
      </c>
      <c r="D48" s="172"/>
      <c r="E48" s="247"/>
      <c r="F48" s="14" t="s">
        <v>50</v>
      </c>
      <c r="G48" s="138"/>
      <c r="H48" s="23">
        <f>G48*15%</f>
        <v>0</v>
      </c>
      <c r="I48" s="24">
        <f>H48+G48</f>
        <v>0</v>
      </c>
      <c r="J48" s="24">
        <f>I48*12</f>
        <v>0</v>
      </c>
      <c r="K48" s="21"/>
    </row>
    <row r="49" spans="1:14" ht="24" customHeight="1" thickBot="1" x14ac:dyDescent="0.55000000000000004">
      <c r="A49" s="4"/>
      <c r="B49" s="15">
        <v>2</v>
      </c>
      <c r="C49" s="194" t="s">
        <v>51</v>
      </c>
      <c r="D49" s="169"/>
      <c r="E49" s="195"/>
      <c r="F49" s="15" t="s">
        <v>52</v>
      </c>
      <c r="G49" s="138"/>
      <c r="H49" s="27">
        <f t="shared" ref="H49" si="1">G49*15%</f>
        <v>0</v>
      </c>
      <c r="I49" s="24">
        <f>H49+G49</f>
        <v>0</v>
      </c>
      <c r="J49" s="24">
        <f>I49*12</f>
        <v>0</v>
      </c>
      <c r="K49" s="21"/>
    </row>
    <row r="50" spans="1:14" s="90" customFormat="1" ht="24" customHeight="1" thickBot="1" x14ac:dyDescent="0.35">
      <c r="A50" s="89"/>
      <c r="B50" s="199" t="s">
        <v>103</v>
      </c>
      <c r="C50" s="200"/>
      <c r="D50" s="200"/>
      <c r="E50" s="200"/>
      <c r="F50" s="200"/>
      <c r="G50" s="200"/>
      <c r="H50" s="257"/>
      <c r="I50" s="202"/>
      <c r="J50" s="88">
        <f>SUM(J48:J49)</f>
        <v>0</v>
      </c>
      <c r="K50" s="91"/>
    </row>
    <row r="51" spans="1:14" ht="24" customHeight="1" thickBot="1" x14ac:dyDescent="0.65">
      <c r="A51" s="4"/>
      <c r="B51" s="70"/>
      <c r="C51" s="71"/>
      <c r="D51" s="71"/>
      <c r="E51" s="71"/>
      <c r="F51" s="71"/>
      <c r="G51" s="71"/>
      <c r="H51" s="71"/>
      <c r="I51" s="71"/>
      <c r="J51" s="71"/>
      <c r="K51" s="75"/>
    </row>
    <row r="52" spans="1:14" s="90" customFormat="1" ht="26.25" customHeight="1" thickBot="1" x14ac:dyDescent="0.35">
      <c r="A52" s="89"/>
      <c r="B52" s="199" t="s">
        <v>109</v>
      </c>
      <c r="C52" s="200"/>
      <c r="D52" s="200"/>
      <c r="E52" s="200"/>
      <c r="F52" s="200"/>
      <c r="G52" s="200"/>
      <c r="H52" s="200"/>
      <c r="I52" s="200"/>
      <c r="J52" s="202"/>
      <c r="K52" s="88">
        <f>K27+K33+K34+K42+J50</f>
        <v>0</v>
      </c>
      <c r="N52" s="92"/>
    </row>
    <row r="53" spans="1:14" ht="21.6" thickBot="1" x14ac:dyDescent="0.65">
      <c r="A53" s="4"/>
      <c r="B53" s="4"/>
      <c r="C53" s="5"/>
      <c r="D53" s="5"/>
      <c r="E53" s="5"/>
      <c r="F53" s="5"/>
      <c r="G53" s="5"/>
      <c r="H53" s="5"/>
      <c r="I53" s="5"/>
      <c r="J53" s="29"/>
      <c r="K53" s="6"/>
    </row>
    <row r="54" spans="1:14" ht="21.6" thickBot="1" x14ac:dyDescent="0.65">
      <c r="A54" s="4"/>
      <c r="B54" s="4"/>
      <c r="C54" s="203" t="s">
        <v>14</v>
      </c>
      <c r="D54" s="204"/>
      <c r="E54" s="204"/>
      <c r="F54" s="204"/>
      <c r="G54" s="204"/>
      <c r="H54" s="204"/>
      <c r="I54" s="205"/>
      <c r="J54" s="5"/>
      <c r="K54" s="21"/>
    </row>
    <row r="55" spans="1:14" ht="21" x14ac:dyDescent="0.6">
      <c r="A55" s="4"/>
      <c r="B55" s="4"/>
      <c r="C55" s="186" t="s">
        <v>15</v>
      </c>
      <c r="D55" s="187"/>
      <c r="E55" s="187"/>
      <c r="F55" s="188"/>
      <c r="G55" s="189"/>
      <c r="H55" s="189"/>
      <c r="I55" s="190"/>
      <c r="J55" s="5"/>
      <c r="K55" s="21"/>
    </row>
    <row r="56" spans="1:14" ht="21" x14ac:dyDescent="0.6">
      <c r="A56" s="4"/>
      <c r="B56" s="4"/>
      <c r="C56" s="176" t="s">
        <v>16</v>
      </c>
      <c r="D56" s="177"/>
      <c r="E56" s="177"/>
      <c r="F56" s="178"/>
      <c r="G56" s="179"/>
      <c r="H56" s="179"/>
      <c r="I56" s="180"/>
      <c r="J56" s="30"/>
      <c r="K56" s="21"/>
    </row>
    <row r="57" spans="1:14" ht="21" x14ac:dyDescent="0.6">
      <c r="A57" s="4"/>
      <c r="B57" s="4"/>
      <c r="C57" s="176" t="s">
        <v>17</v>
      </c>
      <c r="D57" s="177"/>
      <c r="E57" s="177"/>
      <c r="F57" s="178"/>
      <c r="G57" s="179"/>
      <c r="H57" s="179"/>
      <c r="I57" s="180"/>
      <c r="J57" s="30"/>
      <c r="K57" s="21"/>
    </row>
    <row r="58" spans="1:14" ht="21.6" thickBot="1" x14ac:dyDescent="0.65">
      <c r="A58" s="4"/>
      <c r="B58" s="4"/>
      <c r="C58" s="181" t="s">
        <v>18</v>
      </c>
      <c r="D58" s="182"/>
      <c r="E58" s="182"/>
      <c r="F58" s="183"/>
      <c r="G58" s="184"/>
      <c r="H58" s="184"/>
      <c r="I58" s="185"/>
      <c r="J58" s="30"/>
      <c r="K58" s="21"/>
    </row>
    <row r="59" spans="1:14" ht="21.6" thickBot="1" x14ac:dyDescent="0.65">
      <c r="A59" s="4"/>
      <c r="B59" s="11"/>
      <c r="C59" s="12"/>
      <c r="D59" s="12"/>
      <c r="E59" s="12"/>
      <c r="F59" s="12"/>
      <c r="G59" s="12"/>
      <c r="H59" s="12"/>
      <c r="I59" s="12"/>
      <c r="J59" s="12"/>
      <c r="K59" s="13"/>
    </row>
  </sheetData>
  <sheetProtection algorithmName="SHA-512" hashValue="S5NpCNfS3F6b3OHA4MjuiobolVxMxmMjtHRr8ld9uzPIRnsYkfpdl3yuIlQO09KFEkibWELDdrqP49hWfCa9Rg==" saltValue="Mtvo0WfvDp28BS6j4ENNgg==" spinCount="100000" sheet="1" objects="1" scenarios="1"/>
  <mergeCells count="57">
    <mergeCell ref="C58:E58"/>
    <mergeCell ref="F58:I58"/>
    <mergeCell ref="C54:I54"/>
    <mergeCell ref="C55:E55"/>
    <mergeCell ref="F55:I55"/>
    <mergeCell ref="C56:E56"/>
    <mergeCell ref="F56:I56"/>
    <mergeCell ref="C57:E57"/>
    <mergeCell ref="F57:I57"/>
    <mergeCell ref="B50:I50"/>
    <mergeCell ref="B52:J52"/>
    <mergeCell ref="B45:J45"/>
    <mergeCell ref="B46:F46"/>
    <mergeCell ref="G46:J46"/>
    <mergeCell ref="C47:E47"/>
    <mergeCell ref="C48:E48"/>
    <mergeCell ref="C49:E49"/>
    <mergeCell ref="C41:E41"/>
    <mergeCell ref="B42:J42"/>
    <mergeCell ref="C34:F34"/>
    <mergeCell ref="B37:K37"/>
    <mergeCell ref="B38:F38"/>
    <mergeCell ref="G38:K38"/>
    <mergeCell ref="C39:E39"/>
    <mergeCell ref="C40:E40"/>
    <mergeCell ref="C33:F33"/>
    <mergeCell ref="C25:E25"/>
    <mergeCell ref="C26:E26"/>
    <mergeCell ref="C18:J18"/>
    <mergeCell ref="C19:J19"/>
    <mergeCell ref="B22:K22"/>
    <mergeCell ref="B23:F23"/>
    <mergeCell ref="G23:K23"/>
    <mergeCell ref="C24:E24"/>
    <mergeCell ref="B27:J27"/>
    <mergeCell ref="B30:K30"/>
    <mergeCell ref="B31:F31"/>
    <mergeCell ref="G31:K31"/>
    <mergeCell ref="C32:F32"/>
    <mergeCell ref="C17:J17"/>
    <mergeCell ref="C7:F7"/>
    <mergeCell ref="G7:J7"/>
    <mergeCell ref="C8:J8"/>
    <mergeCell ref="C9:J9"/>
    <mergeCell ref="C10:J10"/>
    <mergeCell ref="C11:J11"/>
    <mergeCell ref="C12:J12"/>
    <mergeCell ref="C13:J13"/>
    <mergeCell ref="C14:J14"/>
    <mergeCell ref="C15:J15"/>
    <mergeCell ref="C16:J16"/>
    <mergeCell ref="C4:F4"/>
    <mergeCell ref="G4:J4"/>
    <mergeCell ref="C5:F5"/>
    <mergeCell ref="G5:J5"/>
    <mergeCell ref="C6:F6"/>
    <mergeCell ref="G6:J6"/>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topLeftCell="A40" workbookViewId="0">
      <selection activeCell="F58" sqref="F58:I61"/>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53</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35.25" customHeight="1" x14ac:dyDescent="0.5">
      <c r="A17" s="4"/>
      <c r="B17" s="4"/>
      <c r="C17" s="163" t="s">
        <v>105</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121</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54" t="s">
        <v>12</v>
      </c>
      <c r="J24" s="68" t="s">
        <v>89</v>
      </c>
      <c r="K24" s="68" t="s">
        <v>93</v>
      </c>
    </row>
    <row r="25" spans="1:11" s="8" customFormat="1" ht="21.75" x14ac:dyDescent="0.5">
      <c r="A25" s="4"/>
      <c r="B25" s="15">
        <v>1</v>
      </c>
      <c r="C25" s="258" t="s">
        <v>54</v>
      </c>
      <c r="D25" s="258"/>
      <c r="E25" s="259"/>
      <c r="F25" s="65" t="s">
        <v>55</v>
      </c>
      <c r="G25" s="17">
        <v>2</v>
      </c>
      <c r="H25" s="134"/>
      <c r="I25" s="19">
        <f>H25*G25</f>
        <v>0</v>
      </c>
      <c r="J25" s="104">
        <f>I25*1.15</f>
        <v>0</v>
      </c>
      <c r="K25" s="20">
        <f>J25*12</f>
        <v>0</v>
      </c>
    </row>
    <row r="26" spans="1:11" s="8" customFormat="1" ht="21.75" x14ac:dyDescent="0.5">
      <c r="A26" s="4"/>
      <c r="B26" s="15">
        <v>2</v>
      </c>
      <c r="C26" s="262" t="s">
        <v>56</v>
      </c>
      <c r="D26" s="262"/>
      <c r="E26" s="263"/>
      <c r="F26" s="50" t="s">
        <v>58</v>
      </c>
      <c r="G26" s="39">
        <v>4</v>
      </c>
      <c r="H26" s="135"/>
      <c r="I26" s="35">
        <f>H26*G26</f>
        <v>0</v>
      </c>
      <c r="J26" s="104">
        <f>I26*1.15</f>
        <v>0</v>
      </c>
      <c r="K26" s="20">
        <f>J26*12</f>
        <v>0</v>
      </c>
    </row>
    <row r="27" spans="1:11" s="8" customFormat="1" ht="22.5" thickBot="1" x14ac:dyDescent="0.55000000000000004">
      <c r="A27" s="4"/>
      <c r="B27" s="15">
        <v>3</v>
      </c>
      <c r="C27" s="169" t="s">
        <v>57</v>
      </c>
      <c r="D27" s="169"/>
      <c r="E27" s="195"/>
      <c r="F27" s="64" t="s">
        <v>59</v>
      </c>
      <c r="G27" s="18">
        <v>1</v>
      </c>
      <c r="H27" s="139"/>
      <c r="I27" s="36">
        <f>H27*G27</f>
        <v>0</v>
      </c>
      <c r="J27" s="104">
        <f>I27*1.15</f>
        <v>0</v>
      </c>
      <c r="K27" s="20">
        <f>J27*12</f>
        <v>0</v>
      </c>
    </row>
    <row r="28" spans="1:11" s="87" customFormat="1" ht="30.75" customHeight="1" thickBot="1" x14ac:dyDescent="0.35">
      <c r="A28" s="85"/>
      <c r="B28" s="229" t="s">
        <v>102</v>
      </c>
      <c r="C28" s="230"/>
      <c r="D28" s="230"/>
      <c r="E28" s="230"/>
      <c r="F28" s="230"/>
      <c r="G28" s="230"/>
      <c r="H28" s="230"/>
      <c r="I28" s="260"/>
      <c r="J28" s="231"/>
      <c r="K28" s="86">
        <f>SUM(K25:K27)</f>
        <v>0</v>
      </c>
    </row>
    <row r="29" spans="1:11" ht="27" customHeight="1" x14ac:dyDescent="0.5">
      <c r="A29" s="4"/>
      <c r="B29" s="4"/>
      <c r="C29" s="9"/>
      <c r="D29" s="9"/>
      <c r="E29" s="9"/>
      <c r="F29" s="9"/>
      <c r="G29" s="9"/>
      <c r="H29" s="9"/>
      <c r="I29" s="9"/>
      <c r="J29" s="9"/>
      <c r="K29" s="10"/>
    </row>
    <row r="30" spans="1:11" ht="22.5" thickBot="1" x14ac:dyDescent="0.55000000000000004">
      <c r="A30" s="4"/>
      <c r="B30" s="55"/>
      <c r="C30" s="56" t="s">
        <v>99</v>
      </c>
      <c r="D30" s="56"/>
      <c r="E30" s="56"/>
      <c r="F30" s="57"/>
      <c r="G30" s="62"/>
      <c r="H30" s="62"/>
      <c r="I30" s="62"/>
      <c r="J30" s="62"/>
      <c r="K30" s="63"/>
    </row>
    <row r="31" spans="1:11" ht="24" customHeight="1" thickBot="1" x14ac:dyDescent="0.55000000000000004">
      <c r="A31" s="4"/>
      <c r="B31" s="160" t="s">
        <v>121</v>
      </c>
      <c r="C31" s="161"/>
      <c r="D31" s="161"/>
      <c r="E31" s="161"/>
      <c r="F31" s="161"/>
      <c r="G31" s="161"/>
      <c r="H31" s="161"/>
      <c r="I31" s="161"/>
      <c r="J31" s="161"/>
      <c r="K31" s="162"/>
    </row>
    <row r="32" spans="1:11" ht="21.75" customHeight="1" thickBot="1" x14ac:dyDescent="0.55000000000000004">
      <c r="A32" s="4"/>
      <c r="B32" s="157" t="s">
        <v>7</v>
      </c>
      <c r="C32" s="158"/>
      <c r="D32" s="158"/>
      <c r="E32" s="158"/>
      <c r="F32" s="159"/>
      <c r="G32" s="173"/>
      <c r="H32" s="174"/>
      <c r="I32" s="174"/>
      <c r="J32" s="174"/>
      <c r="K32" s="175"/>
    </row>
    <row r="33" spans="1:11" ht="39" customHeight="1" thickBot="1" x14ac:dyDescent="0.55000000000000004">
      <c r="A33" s="4"/>
      <c r="B33" s="53" t="s">
        <v>80</v>
      </c>
      <c r="C33" s="227" t="s">
        <v>98</v>
      </c>
      <c r="D33" s="171"/>
      <c r="E33" s="171"/>
      <c r="F33" s="228"/>
      <c r="G33" s="53" t="s">
        <v>10</v>
      </c>
      <c r="H33" s="53" t="s">
        <v>94</v>
      </c>
      <c r="I33" s="54" t="s">
        <v>12</v>
      </c>
      <c r="J33" s="68" t="s">
        <v>89</v>
      </c>
      <c r="K33" s="68" t="s">
        <v>93</v>
      </c>
    </row>
    <row r="34" spans="1:11" s="8" customFormat="1" ht="23.25" customHeight="1" x14ac:dyDescent="0.45">
      <c r="A34" s="83"/>
      <c r="B34" s="99">
        <v>4</v>
      </c>
      <c r="C34" s="241" t="s">
        <v>97</v>
      </c>
      <c r="D34" s="241"/>
      <c r="E34" s="241"/>
      <c r="F34" s="241"/>
      <c r="G34" s="97">
        <v>1</v>
      </c>
      <c r="H34" s="136"/>
      <c r="I34" s="98">
        <f>H34*G34</f>
        <v>0</v>
      </c>
      <c r="J34" s="98">
        <f t="shared" ref="J34:J35" si="0">I34*1.15</f>
        <v>0</v>
      </c>
      <c r="K34" s="100">
        <f>J34</f>
        <v>0</v>
      </c>
    </row>
    <row r="35" spans="1:11" s="8" customFormat="1" ht="18.75" x14ac:dyDescent="0.45">
      <c r="A35" s="83"/>
      <c r="B35" s="81">
        <v>5</v>
      </c>
      <c r="C35" s="226" t="s">
        <v>95</v>
      </c>
      <c r="D35" s="226"/>
      <c r="E35" s="226"/>
      <c r="F35" s="226"/>
      <c r="G35" s="84">
        <v>1</v>
      </c>
      <c r="H35" s="140"/>
      <c r="I35" s="80">
        <f>H35*G35</f>
        <v>0</v>
      </c>
      <c r="J35" s="80">
        <f t="shared" si="0"/>
        <v>0</v>
      </c>
      <c r="K35" s="82">
        <f>J35*2</f>
        <v>0</v>
      </c>
    </row>
    <row r="36" spans="1:11" ht="27" customHeight="1" x14ac:dyDescent="0.5">
      <c r="A36" s="4"/>
      <c r="B36" s="4"/>
      <c r="C36" s="9"/>
      <c r="D36" s="9"/>
      <c r="E36" s="9"/>
      <c r="F36" s="9"/>
      <c r="G36" s="9"/>
      <c r="H36" s="9"/>
      <c r="I36" s="9"/>
      <c r="J36" s="9"/>
      <c r="K36" s="10"/>
    </row>
    <row r="37" spans="1:11" ht="27" customHeight="1" thickBot="1" x14ac:dyDescent="0.55000000000000004">
      <c r="A37" s="4"/>
      <c r="B37" s="55"/>
      <c r="C37" s="56" t="s">
        <v>85</v>
      </c>
      <c r="D37" s="56"/>
      <c r="E37" s="56"/>
      <c r="F37" s="57"/>
      <c r="G37" s="58"/>
      <c r="H37" s="58"/>
      <c r="I37" s="58"/>
      <c r="J37" s="58"/>
      <c r="K37" s="59"/>
    </row>
    <row r="38" spans="1:11" ht="27" customHeight="1" thickBot="1" x14ac:dyDescent="0.55000000000000004">
      <c r="A38" s="4"/>
      <c r="B38" s="160" t="s">
        <v>121</v>
      </c>
      <c r="C38" s="161"/>
      <c r="D38" s="161"/>
      <c r="E38" s="161"/>
      <c r="F38" s="161"/>
      <c r="G38" s="161"/>
      <c r="H38" s="161"/>
      <c r="I38" s="161"/>
      <c r="J38" s="161"/>
      <c r="K38" s="162"/>
    </row>
    <row r="39" spans="1:11" ht="27" customHeight="1" thickBot="1" x14ac:dyDescent="0.55000000000000004">
      <c r="A39" s="4"/>
      <c r="B39" s="157" t="s">
        <v>7</v>
      </c>
      <c r="C39" s="158"/>
      <c r="D39" s="158"/>
      <c r="E39" s="158"/>
      <c r="F39" s="159"/>
      <c r="G39" s="154" t="s">
        <v>83</v>
      </c>
      <c r="H39" s="155"/>
      <c r="I39" s="155"/>
      <c r="J39" s="155"/>
      <c r="K39" s="156"/>
    </row>
    <row r="40" spans="1:11" ht="35.25" thickBot="1" x14ac:dyDescent="0.55000000000000004">
      <c r="A40" s="4"/>
      <c r="B40" s="53" t="s">
        <v>80</v>
      </c>
      <c r="C40" s="148" t="s">
        <v>9</v>
      </c>
      <c r="D40" s="149"/>
      <c r="E40" s="150"/>
      <c r="F40" s="53" t="s">
        <v>19</v>
      </c>
      <c r="G40" s="60" t="s">
        <v>10</v>
      </c>
      <c r="H40" s="69" t="s">
        <v>88</v>
      </c>
      <c r="I40" s="54" t="s">
        <v>12</v>
      </c>
      <c r="J40" s="53" t="s">
        <v>89</v>
      </c>
      <c r="K40" s="68" t="s">
        <v>93</v>
      </c>
    </row>
    <row r="41" spans="1:11" ht="21.75" x14ac:dyDescent="0.5">
      <c r="A41" s="4"/>
      <c r="B41" s="14">
        <v>1</v>
      </c>
      <c r="C41" s="261" t="s">
        <v>54</v>
      </c>
      <c r="D41" s="258"/>
      <c r="E41" s="259"/>
      <c r="F41" s="14" t="s">
        <v>55</v>
      </c>
      <c r="G41" s="17">
        <v>50</v>
      </c>
      <c r="H41" s="138"/>
      <c r="I41" s="72">
        <f>H41*G41</f>
        <v>0</v>
      </c>
      <c r="J41" s="23">
        <f>I41*1.15</f>
        <v>0</v>
      </c>
      <c r="K41" s="24">
        <f>J41*12</f>
        <v>0</v>
      </c>
    </row>
    <row r="42" spans="1:11" ht="21.75" x14ac:dyDescent="0.5">
      <c r="A42" s="4"/>
      <c r="B42" s="15">
        <v>2</v>
      </c>
      <c r="C42" s="264" t="s">
        <v>56</v>
      </c>
      <c r="D42" s="262"/>
      <c r="E42" s="263"/>
      <c r="F42" s="38" t="s">
        <v>58</v>
      </c>
      <c r="G42" s="39">
        <v>60</v>
      </c>
      <c r="H42" s="138"/>
      <c r="I42" s="26">
        <f>H42*G42</f>
        <v>0</v>
      </c>
      <c r="J42" s="26">
        <f>I42*1.15</f>
        <v>0</v>
      </c>
      <c r="K42" s="24">
        <f>J42*12</f>
        <v>0</v>
      </c>
    </row>
    <row r="43" spans="1:11" ht="22.5" thickBot="1" x14ac:dyDescent="0.55000000000000004">
      <c r="A43" s="4"/>
      <c r="B43" s="15">
        <v>3</v>
      </c>
      <c r="C43" s="194" t="s">
        <v>57</v>
      </c>
      <c r="D43" s="169"/>
      <c r="E43" s="195"/>
      <c r="F43" s="15" t="s">
        <v>59</v>
      </c>
      <c r="G43" s="18">
        <v>10</v>
      </c>
      <c r="H43" s="138"/>
      <c r="I43" s="27">
        <f>H43*G43</f>
        <v>0</v>
      </c>
      <c r="J43" s="27">
        <f>I43*1.15</f>
        <v>0</v>
      </c>
      <c r="K43" s="24">
        <f>J43*12</f>
        <v>0</v>
      </c>
    </row>
    <row r="44" spans="1:11" s="90" customFormat="1" ht="24" customHeight="1" thickBot="1" x14ac:dyDescent="0.35">
      <c r="A44" s="89"/>
      <c r="B44" s="199" t="s">
        <v>28</v>
      </c>
      <c r="C44" s="200"/>
      <c r="D44" s="200"/>
      <c r="E44" s="200"/>
      <c r="F44" s="200"/>
      <c r="G44" s="200"/>
      <c r="H44" s="200"/>
      <c r="I44" s="257"/>
      <c r="J44" s="201"/>
      <c r="K44" s="88">
        <f>SUM(K41:K43)</f>
        <v>0</v>
      </c>
    </row>
    <row r="45" spans="1:11" ht="24" customHeight="1" x14ac:dyDescent="0.5">
      <c r="A45" s="4"/>
      <c r="B45" s="70"/>
      <c r="C45" s="71"/>
      <c r="D45" s="71"/>
      <c r="E45" s="71"/>
      <c r="F45" s="71"/>
      <c r="G45" s="71"/>
      <c r="H45" s="71"/>
      <c r="I45" s="71"/>
      <c r="J45" s="71"/>
      <c r="K45" s="75"/>
    </row>
    <row r="46" spans="1:11" ht="24" customHeight="1" thickBot="1" x14ac:dyDescent="0.55000000000000004">
      <c r="A46" s="4"/>
      <c r="B46" s="55"/>
      <c r="C46" s="56" t="s">
        <v>86</v>
      </c>
      <c r="D46" s="56"/>
      <c r="E46" s="56"/>
      <c r="F46" s="57"/>
      <c r="G46" s="58"/>
      <c r="H46" s="58"/>
      <c r="I46" s="58"/>
      <c r="J46" s="58"/>
      <c r="K46" s="59"/>
    </row>
    <row r="47" spans="1:11" ht="24" customHeight="1" thickBot="1" x14ac:dyDescent="0.55000000000000004">
      <c r="A47" s="4"/>
      <c r="B47" s="232" t="s">
        <v>121</v>
      </c>
      <c r="C47" s="233"/>
      <c r="D47" s="233"/>
      <c r="E47" s="233"/>
      <c r="F47" s="233"/>
      <c r="G47" s="233"/>
      <c r="H47" s="233"/>
      <c r="I47" s="233"/>
      <c r="J47" s="234"/>
      <c r="K47" s="73"/>
    </row>
    <row r="48" spans="1:11" ht="24" customHeight="1" thickBot="1" x14ac:dyDescent="0.55000000000000004">
      <c r="A48" s="4"/>
      <c r="B48" s="157" t="s">
        <v>7</v>
      </c>
      <c r="C48" s="158"/>
      <c r="D48" s="158"/>
      <c r="E48" s="158"/>
      <c r="F48" s="159"/>
      <c r="G48" s="157" t="s">
        <v>100</v>
      </c>
      <c r="H48" s="158"/>
      <c r="I48" s="158"/>
      <c r="J48" s="159"/>
      <c r="K48" s="74"/>
    </row>
    <row r="49" spans="1:14" ht="31.5" customHeight="1" thickBot="1" x14ac:dyDescent="0.55000000000000004">
      <c r="A49" s="4"/>
      <c r="B49" s="53" t="s">
        <v>80</v>
      </c>
      <c r="C49" s="148" t="s">
        <v>9</v>
      </c>
      <c r="D49" s="149"/>
      <c r="E49" s="150"/>
      <c r="F49" s="53" t="s">
        <v>19</v>
      </c>
      <c r="G49" s="53" t="s">
        <v>11</v>
      </c>
      <c r="H49" s="60" t="s">
        <v>13</v>
      </c>
      <c r="I49" s="53" t="s">
        <v>8</v>
      </c>
      <c r="J49" s="68" t="s">
        <v>93</v>
      </c>
      <c r="K49" s="21"/>
    </row>
    <row r="50" spans="1:14" ht="24" customHeight="1" x14ac:dyDescent="0.6">
      <c r="A50" s="4"/>
      <c r="B50" s="14">
        <v>1</v>
      </c>
      <c r="C50" s="261" t="s">
        <v>54</v>
      </c>
      <c r="D50" s="258"/>
      <c r="E50" s="259"/>
      <c r="F50" s="14" t="s">
        <v>55</v>
      </c>
      <c r="G50" s="138"/>
      <c r="H50" s="23">
        <f>G50*15%</f>
        <v>0</v>
      </c>
      <c r="I50" s="24">
        <f>H50+G50</f>
        <v>0</v>
      </c>
      <c r="J50" s="24">
        <f>I50*12</f>
        <v>0</v>
      </c>
      <c r="K50" s="21"/>
    </row>
    <row r="51" spans="1:14" ht="24" customHeight="1" x14ac:dyDescent="0.6">
      <c r="A51" s="4"/>
      <c r="B51" s="15">
        <v>2</v>
      </c>
      <c r="C51" s="264" t="s">
        <v>56</v>
      </c>
      <c r="D51" s="262"/>
      <c r="E51" s="263"/>
      <c r="F51" s="38" t="s">
        <v>58</v>
      </c>
      <c r="G51" s="138"/>
      <c r="H51" s="26">
        <f>G51*15%</f>
        <v>0</v>
      </c>
      <c r="I51" s="24">
        <f>H51+G51</f>
        <v>0</v>
      </c>
      <c r="J51" s="24">
        <f>I51*12</f>
        <v>0</v>
      </c>
      <c r="K51" s="21"/>
    </row>
    <row r="52" spans="1:14" ht="24" customHeight="1" thickBot="1" x14ac:dyDescent="0.65">
      <c r="A52" s="4"/>
      <c r="B52" s="15">
        <v>3</v>
      </c>
      <c r="C52" s="194" t="s">
        <v>57</v>
      </c>
      <c r="D52" s="169"/>
      <c r="E52" s="195"/>
      <c r="F52" s="15" t="s">
        <v>59</v>
      </c>
      <c r="G52" s="138"/>
      <c r="H52" s="27">
        <f t="shared" ref="H52" si="1">G52*15%</f>
        <v>0</v>
      </c>
      <c r="I52" s="24">
        <f>H52+G52</f>
        <v>0</v>
      </c>
      <c r="J52" s="24">
        <f>I52*12</f>
        <v>0</v>
      </c>
      <c r="K52" s="21"/>
    </row>
    <row r="53" spans="1:14" s="90" customFormat="1" ht="24" customHeight="1" thickBot="1" x14ac:dyDescent="0.35">
      <c r="A53" s="89"/>
      <c r="B53" s="199" t="s">
        <v>103</v>
      </c>
      <c r="C53" s="200"/>
      <c r="D53" s="200"/>
      <c r="E53" s="200"/>
      <c r="F53" s="200"/>
      <c r="G53" s="200"/>
      <c r="H53" s="257"/>
      <c r="I53" s="202"/>
      <c r="J53" s="88">
        <f>SUM(J50:J52)</f>
        <v>0</v>
      </c>
      <c r="K53" s="91"/>
    </row>
    <row r="54" spans="1:14" ht="24" customHeight="1" thickBot="1" x14ac:dyDescent="0.65">
      <c r="A54" s="4"/>
      <c r="B54" s="70"/>
      <c r="C54" s="71"/>
      <c r="D54" s="71"/>
      <c r="E54" s="71"/>
      <c r="F54" s="71"/>
      <c r="G54" s="71"/>
      <c r="H54" s="71"/>
      <c r="I54" s="71"/>
      <c r="J54" s="71"/>
      <c r="K54" s="75"/>
    </row>
    <row r="55" spans="1:14" s="90" customFormat="1" ht="26.25" customHeight="1" thickBot="1" x14ac:dyDescent="0.35">
      <c r="A55" s="89"/>
      <c r="B55" s="199" t="s">
        <v>111</v>
      </c>
      <c r="C55" s="200"/>
      <c r="D55" s="200"/>
      <c r="E55" s="200"/>
      <c r="F55" s="200"/>
      <c r="G55" s="200"/>
      <c r="H55" s="200"/>
      <c r="I55" s="200"/>
      <c r="J55" s="202"/>
      <c r="K55" s="88">
        <f>K28+K34+K35+K44+J53</f>
        <v>0</v>
      </c>
      <c r="N55" s="92"/>
    </row>
    <row r="56" spans="1:14" ht="21.6" thickBot="1" x14ac:dyDescent="0.65">
      <c r="A56" s="4"/>
      <c r="B56" s="4"/>
      <c r="C56" s="5"/>
      <c r="D56" s="5"/>
      <c r="E56" s="5"/>
      <c r="F56" s="5"/>
      <c r="G56" s="5"/>
      <c r="H56" s="5"/>
      <c r="I56" s="5"/>
      <c r="J56" s="29"/>
      <c r="K56" s="6"/>
    </row>
    <row r="57" spans="1:14" ht="21.6" thickBot="1" x14ac:dyDescent="0.65">
      <c r="A57" s="4"/>
      <c r="B57" s="4"/>
      <c r="C57" s="203" t="s">
        <v>14</v>
      </c>
      <c r="D57" s="204"/>
      <c r="E57" s="204"/>
      <c r="F57" s="204"/>
      <c r="G57" s="204"/>
      <c r="H57" s="204"/>
      <c r="I57" s="205"/>
      <c r="J57" s="5"/>
      <c r="K57" s="21"/>
    </row>
    <row r="58" spans="1:14" ht="21" x14ac:dyDescent="0.6">
      <c r="A58" s="4"/>
      <c r="B58" s="4"/>
      <c r="C58" s="186" t="s">
        <v>15</v>
      </c>
      <c r="D58" s="187"/>
      <c r="E58" s="187"/>
      <c r="F58" s="188"/>
      <c r="G58" s="189"/>
      <c r="H58" s="189"/>
      <c r="I58" s="190"/>
      <c r="J58" s="5"/>
      <c r="K58" s="21"/>
    </row>
    <row r="59" spans="1:14" ht="21" x14ac:dyDescent="0.6">
      <c r="A59" s="4"/>
      <c r="B59" s="4"/>
      <c r="C59" s="176" t="s">
        <v>16</v>
      </c>
      <c r="D59" s="177"/>
      <c r="E59" s="177"/>
      <c r="F59" s="178"/>
      <c r="G59" s="179"/>
      <c r="H59" s="179"/>
      <c r="I59" s="180"/>
      <c r="J59" s="30"/>
      <c r="K59" s="21"/>
    </row>
    <row r="60" spans="1:14" ht="21" x14ac:dyDescent="0.6">
      <c r="A60" s="4"/>
      <c r="B60" s="4"/>
      <c r="C60" s="176" t="s">
        <v>17</v>
      </c>
      <c r="D60" s="177"/>
      <c r="E60" s="177"/>
      <c r="F60" s="178"/>
      <c r="G60" s="179"/>
      <c r="H60" s="179"/>
      <c r="I60" s="180"/>
      <c r="J60" s="30"/>
      <c r="K60" s="21"/>
    </row>
    <row r="61" spans="1:14" ht="21.6" thickBot="1" x14ac:dyDescent="0.65">
      <c r="A61" s="4"/>
      <c r="B61" s="4"/>
      <c r="C61" s="181" t="s">
        <v>18</v>
      </c>
      <c r="D61" s="182"/>
      <c r="E61" s="182"/>
      <c r="F61" s="183"/>
      <c r="G61" s="184"/>
      <c r="H61" s="184"/>
      <c r="I61" s="185"/>
      <c r="J61" s="30"/>
      <c r="K61" s="21"/>
    </row>
    <row r="62" spans="1:14" ht="21.6" thickBot="1" x14ac:dyDescent="0.65">
      <c r="A62" s="4"/>
      <c r="B62" s="11"/>
      <c r="C62" s="12"/>
      <c r="D62" s="12"/>
      <c r="E62" s="12"/>
      <c r="F62" s="12"/>
      <c r="G62" s="12"/>
      <c r="H62" s="12"/>
      <c r="I62" s="12"/>
      <c r="J62" s="12"/>
      <c r="K62" s="13"/>
    </row>
  </sheetData>
  <sheetProtection algorithmName="SHA-512" hashValue="+AMZ9tHlU1HrUtC3qOSsSXKU4IXowUu9oD7MZqmAknnHFQ8EnZ7iH6y61M+yfOXRe3FPRty8FV77BtuznrYgBg==" saltValue="c9BCTgxjhVSJAdIxhxmtHg==" spinCount="100000" sheet="1" objects="1" scenarios="1"/>
  <mergeCells count="60">
    <mergeCell ref="C61:E61"/>
    <mergeCell ref="F61:I61"/>
    <mergeCell ref="C26:E26"/>
    <mergeCell ref="C42:E42"/>
    <mergeCell ref="C51:E51"/>
    <mergeCell ref="C58:E58"/>
    <mergeCell ref="F58:I58"/>
    <mergeCell ref="C59:E59"/>
    <mergeCell ref="F59:I59"/>
    <mergeCell ref="C60:E60"/>
    <mergeCell ref="F60:I60"/>
    <mergeCell ref="C49:E49"/>
    <mergeCell ref="C50:E50"/>
    <mergeCell ref="C52:E52"/>
    <mergeCell ref="B53:I53"/>
    <mergeCell ref="B55:J55"/>
    <mergeCell ref="C57:I57"/>
    <mergeCell ref="C40:E40"/>
    <mergeCell ref="C41:E41"/>
    <mergeCell ref="C43:E43"/>
    <mergeCell ref="B44:J44"/>
    <mergeCell ref="B47:J47"/>
    <mergeCell ref="B48:F48"/>
    <mergeCell ref="G48:J48"/>
    <mergeCell ref="C33:F33"/>
    <mergeCell ref="C34:F34"/>
    <mergeCell ref="C35:F35"/>
    <mergeCell ref="B38:K38"/>
    <mergeCell ref="B39:F39"/>
    <mergeCell ref="G39:K39"/>
    <mergeCell ref="C25:E25"/>
    <mergeCell ref="C27:E27"/>
    <mergeCell ref="B28:J28"/>
    <mergeCell ref="B31:K31"/>
    <mergeCell ref="B32:F32"/>
    <mergeCell ref="G32:K32"/>
    <mergeCell ref="C24:E24"/>
    <mergeCell ref="C12:J12"/>
    <mergeCell ref="C13:J13"/>
    <mergeCell ref="C14:J14"/>
    <mergeCell ref="C15:J15"/>
    <mergeCell ref="C16:J16"/>
    <mergeCell ref="C17:J17"/>
    <mergeCell ref="C18:J18"/>
    <mergeCell ref="C19:J19"/>
    <mergeCell ref="B22:K22"/>
    <mergeCell ref="B23:F23"/>
    <mergeCell ref="G23:K23"/>
    <mergeCell ref="C11:J11"/>
    <mergeCell ref="C4:F4"/>
    <mergeCell ref="G4:J4"/>
    <mergeCell ref="C5:F5"/>
    <mergeCell ref="G5:J5"/>
    <mergeCell ref="C6:F6"/>
    <mergeCell ref="G6:J6"/>
    <mergeCell ref="C7:F7"/>
    <mergeCell ref="G7:J7"/>
    <mergeCell ref="C8:J8"/>
    <mergeCell ref="C9:J9"/>
    <mergeCell ref="C10:J10"/>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topLeftCell="B16" workbookViewId="0">
      <selection activeCell="G7" sqref="G7:J7"/>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60</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35.25" customHeight="1" x14ac:dyDescent="0.5">
      <c r="A17" s="4"/>
      <c r="B17" s="4"/>
      <c r="C17" s="163" t="s">
        <v>113</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122</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61" t="s">
        <v>12</v>
      </c>
      <c r="J24" s="68" t="s">
        <v>89</v>
      </c>
      <c r="K24" s="68" t="s">
        <v>93</v>
      </c>
    </row>
    <row r="25" spans="1:11" s="8" customFormat="1" ht="21.75" x14ac:dyDescent="0.5">
      <c r="A25" s="4"/>
      <c r="B25" s="14">
        <v>1</v>
      </c>
      <c r="C25" s="258" t="s">
        <v>61</v>
      </c>
      <c r="D25" s="258"/>
      <c r="E25" s="259"/>
      <c r="F25" s="65" t="s">
        <v>62</v>
      </c>
      <c r="G25" s="17">
        <v>5</v>
      </c>
      <c r="H25" s="134"/>
      <c r="I25" s="19">
        <f>H25*G25</f>
        <v>0</v>
      </c>
      <c r="J25" s="104">
        <f>I25*1.15</f>
        <v>0</v>
      </c>
      <c r="K25" s="20">
        <f>J25*12</f>
        <v>0</v>
      </c>
    </row>
    <row r="26" spans="1:11" s="8" customFormat="1" ht="21" x14ac:dyDescent="0.6">
      <c r="A26" s="4"/>
      <c r="B26" s="15">
        <v>2</v>
      </c>
      <c r="C26" s="169" t="s">
        <v>63</v>
      </c>
      <c r="D26" s="169"/>
      <c r="E26" s="195"/>
      <c r="F26" s="50" t="s">
        <v>64</v>
      </c>
      <c r="G26" s="39">
        <v>3</v>
      </c>
      <c r="H26" s="135"/>
      <c r="I26" s="35">
        <f>H26*G26</f>
        <v>0</v>
      </c>
      <c r="J26" s="104">
        <f>I26*1.15</f>
        <v>0</v>
      </c>
      <c r="K26" s="20">
        <f>J26*12</f>
        <v>0</v>
      </c>
    </row>
    <row r="27" spans="1:11" s="8" customFormat="1" ht="21" x14ac:dyDescent="0.6">
      <c r="A27" s="4"/>
      <c r="B27" s="15">
        <v>3</v>
      </c>
      <c r="C27" s="169" t="s">
        <v>65</v>
      </c>
      <c r="D27" s="169"/>
      <c r="E27" s="195"/>
      <c r="F27" s="50" t="s">
        <v>67</v>
      </c>
      <c r="G27" s="39">
        <v>7</v>
      </c>
      <c r="H27" s="135"/>
      <c r="I27" s="35">
        <f>H27*G27</f>
        <v>0</v>
      </c>
      <c r="J27" s="104">
        <f>I27*1.15</f>
        <v>0</v>
      </c>
      <c r="K27" s="20">
        <f>J27*12</f>
        <v>0</v>
      </c>
    </row>
    <row r="28" spans="1:11" s="8" customFormat="1" ht="21.6" thickBot="1" x14ac:dyDescent="0.65">
      <c r="A28" s="4"/>
      <c r="B28" s="15">
        <v>4</v>
      </c>
      <c r="C28" s="169" t="s">
        <v>66</v>
      </c>
      <c r="D28" s="169"/>
      <c r="E28" s="195"/>
      <c r="F28" s="64" t="s">
        <v>68</v>
      </c>
      <c r="G28" s="18">
        <v>3</v>
      </c>
      <c r="H28" s="139"/>
      <c r="I28" s="36">
        <f>H28*G28</f>
        <v>0</v>
      </c>
      <c r="J28" s="104">
        <f>I28*1.15</f>
        <v>0</v>
      </c>
      <c r="K28" s="20">
        <f>J28*12</f>
        <v>0</v>
      </c>
    </row>
    <row r="29" spans="1:11" s="87" customFormat="1" ht="30.75" customHeight="1" thickBot="1" x14ac:dyDescent="0.35">
      <c r="A29" s="85"/>
      <c r="B29" s="229" t="s">
        <v>102</v>
      </c>
      <c r="C29" s="230"/>
      <c r="D29" s="230"/>
      <c r="E29" s="230"/>
      <c r="F29" s="230"/>
      <c r="G29" s="230"/>
      <c r="H29" s="230"/>
      <c r="I29" s="260"/>
      <c r="J29" s="231"/>
      <c r="K29" s="86">
        <f>SUM(K25:K28)</f>
        <v>0</v>
      </c>
    </row>
    <row r="30" spans="1:11" ht="27" customHeight="1" x14ac:dyDescent="0.6">
      <c r="A30" s="4"/>
      <c r="B30" s="4"/>
      <c r="C30" s="9"/>
      <c r="D30" s="9"/>
      <c r="E30" s="9"/>
      <c r="F30" s="9"/>
      <c r="G30" s="9"/>
      <c r="H30" s="9"/>
      <c r="I30" s="9"/>
      <c r="J30" s="9"/>
      <c r="K30" s="10"/>
    </row>
    <row r="31" spans="1:11" ht="21.6" thickBot="1" x14ac:dyDescent="0.65">
      <c r="A31" s="4"/>
      <c r="B31" s="55"/>
      <c r="C31" s="56" t="s">
        <v>99</v>
      </c>
      <c r="D31" s="56"/>
      <c r="E31" s="56"/>
      <c r="F31" s="57"/>
      <c r="G31" s="62"/>
      <c r="H31" s="62"/>
      <c r="I31" s="62"/>
      <c r="J31" s="62"/>
      <c r="K31" s="63"/>
    </row>
    <row r="32" spans="1:11" ht="24" customHeight="1" thickBot="1" x14ac:dyDescent="0.65">
      <c r="A32" s="4"/>
      <c r="B32" s="160" t="s">
        <v>122</v>
      </c>
      <c r="C32" s="161"/>
      <c r="D32" s="161"/>
      <c r="E32" s="161"/>
      <c r="F32" s="161"/>
      <c r="G32" s="161"/>
      <c r="H32" s="161"/>
      <c r="I32" s="161"/>
      <c r="J32" s="161"/>
      <c r="K32" s="162"/>
    </row>
    <row r="33" spans="1:11" ht="21.75" customHeight="1" thickBot="1" x14ac:dyDescent="0.65">
      <c r="A33" s="4"/>
      <c r="B33" s="157" t="s">
        <v>7</v>
      </c>
      <c r="C33" s="158"/>
      <c r="D33" s="158"/>
      <c r="E33" s="158"/>
      <c r="F33" s="159"/>
      <c r="G33" s="173"/>
      <c r="H33" s="174"/>
      <c r="I33" s="174"/>
      <c r="J33" s="174"/>
      <c r="K33" s="175"/>
    </row>
    <row r="34" spans="1:11" ht="39" customHeight="1" thickBot="1" x14ac:dyDescent="0.65">
      <c r="A34" s="4"/>
      <c r="B34" s="53" t="s">
        <v>80</v>
      </c>
      <c r="C34" s="227" t="s">
        <v>98</v>
      </c>
      <c r="D34" s="171"/>
      <c r="E34" s="171"/>
      <c r="F34" s="228"/>
      <c r="G34" s="53" t="s">
        <v>10</v>
      </c>
      <c r="H34" s="53" t="s">
        <v>94</v>
      </c>
      <c r="I34" s="54" t="s">
        <v>12</v>
      </c>
      <c r="J34" s="68" t="s">
        <v>89</v>
      </c>
      <c r="K34" s="68" t="s">
        <v>93</v>
      </c>
    </row>
    <row r="35" spans="1:11" s="8" customFormat="1" ht="23.25" customHeight="1" x14ac:dyDescent="0.55000000000000004">
      <c r="A35" s="83"/>
      <c r="B35" s="99">
        <v>5</v>
      </c>
      <c r="C35" s="241" t="s">
        <v>97</v>
      </c>
      <c r="D35" s="241"/>
      <c r="E35" s="241"/>
      <c r="F35" s="241"/>
      <c r="G35" s="105">
        <v>1</v>
      </c>
      <c r="H35" s="136"/>
      <c r="I35" s="98">
        <f>H35*G35</f>
        <v>0</v>
      </c>
      <c r="J35" s="98">
        <f t="shared" ref="J35:J36" si="0">I35*1.15</f>
        <v>0</v>
      </c>
      <c r="K35" s="100">
        <f>J35</f>
        <v>0</v>
      </c>
    </row>
    <row r="36" spans="1:11" s="8" customFormat="1" ht="19.2" thickBot="1" x14ac:dyDescent="0.6">
      <c r="A36" s="83"/>
      <c r="B36" s="101">
        <v>6</v>
      </c>
      <c r="C36" s="265" t="s">
        <v>95</v>
      </c>
      <c r="D36" s="265"/>
      <c r="E36" s="265"/>
      <c r="F36" s="265"/>
      <c r="G36" s="106">
        <v>1</v>
      </c>
      <c r="H36" s="137"/>
      <c r="I36" s="102">
        <f>H36*G36</f>
        <v>0</v>
      </c>
      <c r="J36" s="102">
        <f t="shared" si="0"/>
        <v>0</v>
      </c>
      <c r="K36" s="103">
        <f>J36*2</f>
        <v>0</v>
      </c>
    </row>
    <row r="37" spans="1:11" ht="27" customHeight="1" x14ac:dyDescent="0.6">
      <c r="A37" s="4"/>
      <c r="B37" s="4"/>
      <c r="C37" s="9"/>
      <c r="D37" s="9"/>
      <c r="E37" s="9"/>
      <c r="F37" s="9"/>
      <c r="G37" s="9"/>
      <c r="H37" s="9"/>
      <c r="I37" s="9"/>
      <c r="J37" s="9"/>
      <c r="K37" s="10"/>
    </row>
    <row r="38" spans="1:11" ht="27" customHeight="1" thickBot="1" x14ac:dyDescent="0.65">
      <c r="A38" s="4"/>
      <c r="B38" s="55"/>
      <c r="C38" s="56" t="s">
        <v>85</v>
      </c>
      <c r="D38" s="56"/>
      <c r="E38" s="56"/>
      <c r="F38" s="57"/>
      <c r="G38" s="58"/>
      <c r="H38" s="58"/>
      <c r="I38" s="58"/>
      <c r="J38" s="58"/>
      <c r="K38" s="59"/>
    </row>
    <row r="39" spans="1:11" ht="27" customHeight="1" thickBot="1" x14ac:dyDescent="0.65">
      <c r="A39" s="4"/>
      <c r="B39" s="160" t="s">
        <v>122</v>
      </c>
      <c r="C39" s="161"/>
      <c r="D39" s="161"/>
      <c r="E39" s="161"/>
      <c r="F39" s="161"/>
      <c r="G39" s="161"/>
      <c r="H39" s="161"/>
      <c r="I39" s="161"/>
      <c r="J39" s="161"/>
      <c r="K39" s="162"/>
    </row>
    <row r="40" spans="1:11" ht="27" customHeight="1" thickBot="1" x14ac:dyDescent="0.65">
      <c r="A40" s="4"/>
      <c r="B40" s="157" t="s">
        <v>7</v>
      </c>
      <c r="C40" s="158"/>
      <c r="D40" s="158"/>
      <c r="E40" s="158"/>
      <c r="F40" s="159"/>
      <c r="G40" s="154" t="s">
        <v>83</v>
      </c>
      <c r="H40" s="155"/>
      <c r="I40" s="155"/>
      <c r="J40" s="155"/>
      <c r="K40" s="156"/>
    </row>
    <row r="41" spans="1:11" ht="34.200000000000003" thickBot="1" x14ac:dyDescent="0.65">
      <c r="A41" s="4"/>
      <c r="B41" s="53" t="s">
        <v>80</v>
      </c>
      <c r="C41" s="148" t="s">
        <v>9</v>
      </c>
      <c r="D41" s="149"/>
      <c r="E41" s="150"/>
      <c r="F41" s="53" t="s">
        <v>19</v>
      </c>
      <c r="G41" s="60" t="s">
        <v>10</v>
      </c>
      <c r="H41" s="69" t="s">
        <v>88</v>
      </c>
      <c r="I41" s="54" t="s">
        <v>12</v>
      </c>
      <c r="J41" s="53" t="s">
        <v>89</v>
      </c>
      <c r="K41" s="68" t="s">
        <v>93</v>
      </c>
    </row>
    <row r="42" spans="1:11" ht="21" x14ac:dyDescent="0.6">
      <c r="A42" s="4"/>
      <c r="B42" s="14">
        <v>1</v>
      </c>
      <c r="C42" s="258" t="s">
        <v>61</v>
      </c>
      <c r="D42" s="258"/>
      <c r="E42" s="259"/>
      <c r="F42" s="65" t="s">
        <v>62</v>
      </c>
      <c r="G42" s="17">
        <v>30</v>
      </c>
      <c r="H42" s="138"/>
      <c r="I42" s="72">
        <f>H42*G42</f>
        <v>0</v>
      </c>
      <c r="J42" s="23">
        <f>I42*1.15</f>
        <v>0</v>
      </c>
      <c r="K42" s="24">
        <f>J42*12</f>
        <v>0</v>
      </c>
    </row>
    <row r="43" spans="1:11" ht="21" x14ac:dyDescent="0.6">
      <c r="A43" s="4"/>
      <c r="B43" s="15">
        <v>2</v>
      </c>
      <c r="C43" s="169" t="s">
        <v>63</v>
      </c>
      <c r="D43" s="169"/>
      <c r="E43" s="195"/>
      <c r="F43" s="50" t="s">
        <v>64</v>
      </c>
      <c r="G43" s="39">
        <v>10</v>
      </c>
      <c r="H43" s="138"/>
      <c r="I43" s="26">
        <f>H43*G43</f>
        <v>0</v>
      </c>
      <c r="J43" s="26">
        <f>I43*1.15</f>
        <v>0</v>
      </c>
      <c r="K43" s="24">
        <f>J43*12</f>
        <v>0</v>
      </c>
    </row>
    <row r="44" spans="1:11" ht="21" x14ac:dyDescent="0.6">
      <c r="A44" s="4"/>
      <c r="B44" s="15">
        <v>3</v>
      </c>
      <c r="C44" s="169" t="s">
        <v>65</v>
      </c>
      <c r="D44" s="169"/>
      <c r="E44" s="195"/>
      <c r="F44" s="50" t="s">
        <v>67</v>
      </c>
      <c r="G44" s="39">
        <v>40</v>
      </c>
      <c r="H44" s="138"/>
      <c r="I44" s="26">
        <f>H44*G44</f>
        <v>0</v>
      </c>
      <c r="J44" s="26">
        <f>I44*1.15</f>
        <v>0</v>
      </c>
      <c r="K44" s="24">
        <f>J44*12</f>
        <v>0</v>
      </c>
    </row>
    <row r="45" spans="1:11" ht="38.25" customHeight="1" thickBot="1" x14ac:dyDescent="0.65">
      <c r="A45" s="4"/>
      <c r="B45" s="15">
        <v>4</v>
      </c>
      <c r="C45" s="266" t="s">
        <v>66</v>
      </c>
      <c r="D45" s="266"/>
      <c r="E45" s="267"/>
      <c r="F45" s="64" t="s">
        <v>68</v>
      </c>
      <c r="G45" s="18">
        <v>10</v>
      </c>
      <c r="H45" s="138"/>
      <c r="I45" s="27">
        <f>H45*G45</f>
        <v>0</v>
      </c>
      <c r="J45" s="27">
        <f>I45*1.15</f>
        <v>0</v>
      </c>
      <c r="K45" s="24">
        <f>J45*12</f>
        <v>0</v>
      </c>
    </row>
    <row r="46" spans="1:11" s="90" customFormat="1" ht="24" customHeight="1" thickBot="1" x14ac:dyDescent="0.35">
      <c r="A46" s="89"/>
      <c r="B46" s="199" t="s">
        <v>28</v>
      </c>
      <c r="C46" s="200"/>
      <c r="D46" s="200"/>
      <c r="E46" s="200"/>
      <c r="F46" s="200"/>
      <c r="G46" s="200"/>
      <c r="H46" s="200"/>
      <c r="I46" s="257"/>
      <c r="J46" s="201"/>
      <c r="K46" s="88">
        <f>SUM(K42:K45)</f>
        <v>0</v>
      </c>
    </row>
    <row r="47" spans="1:11" ht="24" customHeight="1" x14ac:dyDescent="0.6">
      <c r="A47" s="4"/>
      <c r="B47" s="70"/>
      <c r="C47" s="71"/>
      <c r="D47" s="71"/>
      <c r="E47" s="71"/>
      <c r="F47" s="71"/>
      <c r="G47" s="71"/>
      <c r="H47" s="71"/>
      <c r="I47" s="71"/>
      <c r="J47" s="71"/>
      <c r="K47" s="75"/>
    </row>
    <row r="48" spans="1:11" ht="24" customHeight="1" thickBot="1" x14ac:dyDescent="0.65">
      <c r="A48" s="4"/>
      <c r="B48" s="55"/>
      <c r="C48" s="56" t="s">
        <v>86</v>
      </c>
      <c r="D48" s="56"/>
      <c r="E48" s="56"/>
      <c r="F48" s="57"/>
      <c r="G48" s="58"/>
      <c r="H48" s="58"/>
      <c r="I48" s="58"/>
      <c r="J48" s="58"/>
      <c r="K48" s="59"/>
    </row>
    <row r="49" spans="1:14" ht="24" customHeight="1" thickBot="1" x14ac:dyDescent="0.65">
      <c r="A49" s="4"/>
      <c r="B49" s="160" t="s">
        <v>122</v>
      </c>
      <c r="C49" s="161"/>
      <c r="D49" s="161"/>
      <c r="E49" s="161"/>
      <c r="F49" s="161"/>
      <c r="G49" s="161"/>
      <c r="H49" s="161"/>
      <c r="I49" s="161"/>
      <c r="J49" s="162"/>
      <c r="K49" s="73"/>
    </row>
    <row r="50" spans="1:14" ht="24" customHeight="1" thickBot="1" x14ac:dyDescent="0.65">
      <c r="A50" s="4"/>
      <c r="B50" s="157" t="s">
        <v>7</v>
      </c>
      <c r="C50" s="158"/>
      <c r="D50" s="158"/>
      <c r="E50" s="158"/>
      <c r="F50" s="159"/>
      <c r="G50" s="157" t="s">
        <v>100</v>
      </c>
      <c r="H50" s="158"/>
      <c r="I50" s="158"/>
      <c r="J50" s="159"/>
      <c r="K50" s="74"/>
    </row>
    <row r="51" spans="1:14" ht="31.5" customHeight="1" thickBot="1" x14ac:dyDescent="0.65">
      <c r="A51" s="4"/>
      <c r="B51" s="53" t="s">
        <v>80</v>
      </c>
      <c r="C51" s="148" t="s">
        <v>9</v>
      </c>
      <c r="D51" s="149"/>
      <c r="E51" s="150"/>
      <c r="F51" s="53" t="s">
        <v>19</v>
      </c>
      <c r="G51" s="53" t="s">
        <v>11</v>
      </c>
      <c r="H51" s="60" t="s">
        <v>13</v>
      </c>
      <c r="I51" s="53" t="s">
        <v>8</v>
      </c>
      <c r="J51" s="68" t="s">
        <v>93</v>
      </c>
      <c r="K51" s="21"/>
    </row>
    <row r="52" spans="1:14" ht="24" customHeight="1" x14ac:dyDescent="0.6">
      <c r="A52" s="4"/>
      <c r="B52" s="14">
        <v>1</v>
      </c>
      <c r="C52" s="258" t="s">
        <v>61</v>
      </c>
      <c r="D52" s="258"/>
      <c r="E52" s="259"/>
      <c r="F52" s="14" t="s">
        <v>62</v>
      </c>
      <c r="G52" s="138"/>
      <c r="H52" s="23">
        <f>G52*15%</f>
        <v>0</v>
      </c>
      <c r="I52" s="24">
        <f>H52+G52</f>
        <v>0</v>
      </c>
      <c r="J52" s="24">
        <f>I52*12</f>
        <v>0</v>
      </c>
      <c r="K52" s="21"/>
    </row>
    <row r="53" spans="1:14" ht="24" customHeight="1" x14ac:dyDescent="0.6">
      <c r="A53" s="4"/>
      <c r="B53" s="15">
        <v>2</v>
      </c>
      <c r="C53" s="169" t="s">
        <v>63</v>
      </c>
      <c r="D53" s="169"/>
      <c r="E53" s="195"/>
      <c r="F53" s="38" t="s">
        <v>64</v>
      </c>
      <c r="G53" s="138"/>
      <c r="H53" s="26">
        <f>G53*15%</f>
        <v>0</v>
      </c>
      <c r="I53" s="24">
        <f>H53+G53</f>
        <v>0</v>
      </c>
      <c r="J53" s="24">
        <f>I53*12</f>
        <v>0</v>
      </c>
      <c r="K53" s="21"/>
    </row>
    <row r="54" spans="1:14" ht="24" customHeight="1" x14ac:dyDescent="0.6">
      <c r="A54" s="4"/>
      <c r="B54" s="15">
        <v>3</v>
      </c>
      <c r="C54" s="169" t="s">
        <v>65</v>
      </c>
      <c r="D54" s="169"/>
      <c r="E54" s="195"/>
      <c r="F54" s="38" t="s">
        <v>67</v>
      </c>
      <c r="G54" s="138"/>
      <c r="H54" s="26">
        <f>G54*15%</f>
        <v>0</v>
      </c>
      <c r="I54" s="24">
        <f>H54+G54</f>
        <v>0</v>
      </c>
      <c r="J54" s="24">
        <f>I54*12</f>
        <v>0</v>
      </c>
      <c r="K54" s="21"/>
    </row>
    <row r="55" spans="1:14" ht="41.25" customHeight="1" thickBot="1" x14ac:dyDescent="0.65">
      <c r="A55" s="4"/>
      <c r="B55" s="15">
        <v>4</v>
      </c>
      <c r="C55" s="266" t="s">
        <v>66</v>
      </c>
      <c r="D55" s="266"/>
      <c r="E55" s="267"/>
      <c r="F55" s="95" t="s">
        <v>68</v>
      </c>
      <c r="G55" s="138"/>
      <c r="H55" s="27">
        <f t="shared" ref="H55" si="1">G55*15%</f>
        <v>0</v>
      </c>
      <c r="I55" s="24">
        <f>H55+G55</f>
        <v>0</v>
      </c>
      <c r="J55" s="24">
        <f>I55*12</f>
        <v>0</v>
      </c>
      <c r="K55" s="21"/>
    </row>
    <row r="56" spans="1:14" s="90" customFormat="1" ht="24" customHeight="1" thickBot="1" x14ac:dyDescent="0.35">
      <c r="A56" s="89"/>
      <c r="B56" s="199" t="s">
        <v>103</v>
      </c>
      <c r="C56" s="200"/>
      <c r="D56" s="200"/>
      <c r="E56" s="200"/>
      <c r="F56" s="200"/>
      <c r="G56" s="200"/>
      <c r="H56" s="257"/>
      <c r="I56" s="202"/>
      <c r="J56" s="88">
        <f>SUM(J52:J55)</f>
        <v>0</v>
      </c>
      <c r="K56" s="91"/>
    </row>
    <row r="57" spans="1:14" ht="24" customHeight="1" thickBot="1" x14ac:dyDescent="0.65">
      <c r="A57" s="4"/>
      <c r="B57" s="70"/>
      <c r="C57" s="71"/>
      <c r="D57" s="71"/>
      <c r="E57" s="71"/>
      <c r="F57" s="71"/>
      <c r="G57" s="71"/>
      <c r="H57" s="71"/>
      <c r="I57" s="71"/>
      <c r="J57" s="71"/>
      <c r="K57" s="75"/>
    </row>
    <row r="58" spans="1:14" s="90" customFormat="1" ht="26.25" customHeight="1" thickBot="1" x14ac:dyDescent="0.35">
      <c r="A58" s="89"/>
      <c r="B58" s="199" t="s">
        <v>112</v>
      </c>
      <c r="C58" s="200"/>
      <c r="D58" s="200"/>
      <c r="E58" s="200"/>
      <c r="F58" s="200"/>
      <c r="G58" s="200"/>
      <c r="H58" s="200"/>
      <c r="I58" s="200"/>
      <c r="J58" s="202"/>
      <c r="K58" s="88">
        <f>K29+K35+K36+K46+J56</f>
        <v>0</v>
      </c>
      <c r="N58" s="92"/>
    </row>
    <row r="59" spans="1:14" ht="21.6" thickBot="1" x14ac:dyDescent="0.65">
      <c r="A59" s="4"/>
      <c r="B59" s="4"/>
      <c r="C59" s="5"/>
      <c r="D59" s="5"/>
      <c r="E59" s="5"/>
      <c r="F59" s="5"/>
      <c r="G59" s="5"/>
      <c r="H59" s="5"/>
      <c r="I59" s="5"/>
      <c r="J59" s="29"/>
      <c r="K59" s="6"/>
    </row>
    <row r="60" spans="1:14" ht="21.6" thickBot="1" x14ac:dyDescent="0.65">
      <c r="A60" s="4"/>
      <c r="B60" s="4"/>
      <c r="C60" s="203" t="s">
        <v>14</v>
      </c>
      <c r="D60" s="204"/>
      <c r="E60" s="204"/>
      <c r="F60" s="204"/>
      <c r="G60" s="204"/>
      <c r="H60" s="204"/>
      <c r="I60" s="205"/>
      <c r="J60" s="5"/>
      <c r="K60" s="21"/>
    </row>
    <row r="61" spans="1:14" ht="21" x14ac:dyDescent="0.6">
      <c r="A61" s="4"/>
      <c r="B61" s="4"/>
      <c r="C61" s="186" t="s">
        <v>15</v>
      </c>
      <c r="D61" s="187"/>
      <c r="E61" s="187"/>
      <c r="F61" s="188"/>
      <c r="G61" s="189"/>
      <c r="H61" s="189"/>
      <c r="I61" s="190"/>
      <c r="J61" s="5"/>
      <c r="K61" s="21"/>
    </row>
    <row r="62" spans="1:14" ht="21" x14ac:dyDescent="0.6">
      <c r="A62" s="4"/>
      <c r="B62" s="4"/>
      <c r="C62" s="176" t="s">
        <v>16</v>
      </c>
      <c r="D62" s="177"/>
      <c r="E62" s="177"/>
      <c r="F62" s="178"/>
      <c r="G62" s="179"/>
      <c r="H62" s="179"/>
      <c r="I62" s="180"/>
      <c r="J62" s="30"/>
      <c r="K62" s="21"/>
    </row>
    <row r="63" spans="1:14" ht="21" x14ac:dyDescent="0.6">
      <c r="A63" s="4"/>
      <c r="B63" s="4"/>
      <c r="C63" s="176" t="s">
        <v>17</v>
      </c>
      <c r="D63" s="177"/>
      <c r="E63" s="177"/>
      <c r="F63" s="178"/>
      <c r="G63" s="179"/>
      <c r="H63" s="179"/>
      <c r="I63" s="180"/>
      <c r="J63" s="30"/>
      <c r="K63" s="21"/>
    </row>
    <row r="64" spans="1:14" ht="21.6" thickBot="1" x14ac:dyDescent="0.65">
      <c r="A64" s="4"/>
      <c r="B64" s="4"/>
      <c r="C64" s="181" t="s">
        <v>18</v>
      </c>
      <c r="D64" s="182"/>
      <c r="E64" s="182"/>
      <c r="F64" s="183"/>
      <c r="G64" s="184"/>
      <c r="H64" s="184"/>
      <c r="I64" s="185"/>
      <c r="J64" s="30"/>
      <c r="K64" s="21"/>
    </row>
    <row r="65" spans="1:11" ht="21.6" thickBot="1" x14ac:dyDescent="0.65">
      <c r="A65" s="4"/>
      <c r="B65" s="11"/>
      <c r="C65" s="12"/>
      <c r="D65" s="12"/>
      <c r="E65" s="12"/>
      <c r="F65" s="12"/>
      <c r="G65" s="12"/>
      <c r="H65" s="12"/>
      <c r="I65" s="12"/>
      <c r="J65" s="12"/>
      <c r="K65" s="13"/>
    </row>
  </sheetData>
  <sheetProtection algorithmName="SHA-512" hashValue="PO8DX1Ejg8X14QRqWGu2RTomCBJ3McwgWRagJm5CE1o1ATSENYj/xvNiporYGRH/cJJ2Ww5vNHblkZlvPUGh8A==" saltValue="YgVUpGeKD+jvjY0G0U6m5w==" spinCount="100000" sheet="1" objects="1" scenarios="1"/>
  <mergeCells count="63">
    <mergeCell ref="C63:E63"/>
    <mergeCell ref="F63:I63"/>
    <mergeCell ref="C64:E64"/>
    <mergeCell ref="F64:I64"/>
    <mergeCell ref="C44:E44"/>
    <mergeCell ref="C54:E54"/>
    <mergeCell ref="B56:I56"/>
    <mergeCell ref="B58:J58"/>
    <mergeCell ref="C60:I60"/>
    <mergeCell ref="C61:E61"/>
    <mergeCell ref="F61:I61"/>
    <mergeCell ref="C62:E62"/>
    <mergeCell ref="F62:I62"/>
    <mergeCell ref="B50:F50"/>
    <mergeCell ref="G50:J50"/>
    <mergeCell ref="C51:E51"/>
    <mergeCell ref="C52:E52"/>
    <mergeCell ref="C53:E53"/>
    <mergeCell ref="C55:E55"/>
    <mergeCell ref="C41:E41"/>
    <mergeCell ref="C42:E42"/>
    <mergeCell ref="C43:E43"/>
    <mergeCell ref="C45:E45"/>
    <mergeCell ref="B46:J46"/>
    <mergeCell ref="B49:J49"/>
    <mergeCell ref="C34:F34"/>
    <mergeCell ref="C35:F35"/>
    <mergeCell ref="C36:F36"/>
    <mergeCell ref="B39:K39"/>
    <mergeCell ref="B40:F40"/>
    <mergeCell ref="G40:K40"/>
    <mergeCell ref="B33:F33"/>
    <mergeCell ref="G33:K33"/>
    <mergeCell ref="C27:E27"/>
    <mergeCell ref="C18:J18"/>
    <mergeCell ref="C19:J19"/>
    <mergeCell ref="B22:K22"/>
    <mergeCell ref="B23:F23"/>
    <mergeCell ref="G23:K23"/>
    <mergeCell ref="C24:E24"/>
    <mergeCell ref="C25:E25"/>
    <mergeCell ref="C26:E26"/>
    <mergeCell ref="C28:E28"/>
    <mergeCell ref="B29:J29"/>
    <mergeCell ref="B32:K32"/>
    <mergeCell ref="C17:J17"/>
    <mergeCell ref="C7:F7"/>
    <mergeCell ref="G7:J7"/>
    <mergeCell ref="C8:J8"/>
    <mergeCell ref="C9:J9"/>
    <mergeCell ref="C10:J10"/>
    <mergeCell ref="C11:J11"/>
    <mergeCell ref="C12:J12"/>
    <mergeCell ref="C13:J13"/>
    <mergeCell ref="C14:J14"/>
    <mergeCell ref="C15:J15"/>
    <mergeCell ref="C16:J16"/>
    <mergeCell ref="C4:F4"/>
    <mergeCell ref="G4:J4"/>
    <mergeCell ref="C5:F5"/>
    <mergeCell ref="G5:J5"/>
    <mergeCell ref="C6:F6"/>
    <mergeCell ref="G6:J6"/>
  </mergeCells>
  <pageMargins left="0.70866141732283472" right="0.70866141732283472" top="0.74803149606299213" bottom="0.74803149606299213" header="0.31496062992125984" footer="0.31496062992125984"/>
  <pageSetup paperSize="9" scale="66"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zoomScale="60" zoomScaleNormal="60" workbookViewId="0">
      <selection activeCell="M56" sqref="M56"/>
    </sheetView>
  </sheetViews>
  <sheetFormatPr defaultRowHeight="14.4" x14ac:dyDescent="0.3"/>
  <cols>
    <col min="2" max="2" width="14.88671875" bestFit="1" customWidth="1"/>
    <col min="6" max="6" width="24.88671875" customWidth="1"/>
    <col min="7" max="7" width="29.33203125" customWidth="1"/>
    <col min="8" max="8" width="23.33203125" customWidth="1"/>
    <col min="9" max="9" width="27.109375" customWidth="1"/>
    <col min="10" max="10" width="22.5546875" customWidth="1"/>
    <col min="11" max="11" width="28.6640625" customWidth="1"/>
    <col min="14" max="14" width="10.5546875" bestFit="1" customWidth="1"/>
  </cols>
  <sheetData>
    <row r="1" spans="1:11" ht="21.75" x14ac:dyDescent="0.5">
      <c r="A1" s="4"/>
      <c r="B1" s="1"/>
      <c r="C1" s="2"/>
      <c r="D1" s="2"/>
      <c r="E1" s="2"/>
      <c r="F1" s="2"/>
      <c r="G1" s="2"/>
      <c r="H1" s="2"/>
      <c r="I1" s="2"/>
      <c r="J1" s="2"/>
      <c r="K1" s="3"/>
    </row>
    <row r="2" spans="1:11" ht="21.75" x14ac:dyDescent="0.5">
      <c r="A2" s="4"/>
      <c r="B2" s="4"/>
      <c r="C2" s="5"/>
      <c r="D2" s="5"/>
      <c r="E2" s="5"/>
      <c r="F2" s="5"/>
      <c r="G2" s="5"/>
      <c r="H2" s="5"/>
      <c r="I2" s="5"/>
      <c r="J2" s="5"/>
      <c r="K2" s="6"/>
    </row>
    <row r="3" spans="1:11" ht="22.5" thickBot="1" x14ac:dyDescent="0.55000000000000004">
      <c r="A3" s="4"/>
      <c r="B3" s="4"/>
      <c r="C3" s="5"/>
      <c r="D3" s="5"/>
      <c r="E3" s="5"/>
      <c r="F3" s="5"/>
      <c r="G3" s="5"/>
      <c r="H3" s="5"/>
      <c r="I3" s="5"/>
      <c r="J3" s="5"/>
      <c r="K3" s="6"/>
    </row>
    <row r="4" spans="1:11" ht="35.4" customHeight="1" thickBot="1" x14ac:dyDescent="0.55000000000000004">
      <c r="A4" s="4"/>
      <c r="B4" s="4"/>
      <c r="C4" s="215" t="s">
        <v>0</v>
      </c>
      <c r="D4" s="216"/>
      <c r="E4" s="216"/>
      <c r="F4" s="217"/>
      <c r="G4" s="209" t="s">
        <v>81</v>
      </c>
      <c r="H4" s="209"/>
      <c r="I4" s="209"/>
      <c r="J4" s="210"/>
      <c r="K4" s="6"/>
    </row>
    <row r="5" spans="1:11" ht="39" customHeight="1" thickBot="1" x14ac:dyDescent="0.55000000000000004">
      <c r="A5" s="4"/>
      <c r="B5" s="4"/>
      <c r="C5" s="218" t="s">
        <v>1</v>
      </c>
      <c r="D5" s="219"/>
      <c r="E5" s="219"/>
      <c r="F5" s="220"/>
      <c r="G5" s="211" t="s">
        <v>124</v>
      </c>
      <c r="H5" s="211"/>
      <c r="I5" s="211"/>
      <c r="J5" s="212"/>
      <c r="K5" s="6"/>
    </row>
    <row r="6" spans="1:11" ht="28.95" customHeight="1" thickBot="1" x14ac:dyDescent="0.55000000000000004">
      <c r="A6" s="4"/>
      <c r="B6" s="4"/>
      <c r="C6" s="218" t="s">
        <v>76</v>
      </c>
      <c r="D6" s="219"/>
      <c r="E6" s="219"/>
      <c r="F6" s="220"/>
      <c r="G6" s="213" t="s">
        <v>75</v>
      </c>
      <c r="H6" s="213"/>
      <c r="I6" s="213"/>
      <c r="J6" s="214"/>
      <c r="K6" s="6"/>
    </row>
    <row r="7" spans="1:11" ht="33" customHeight="1" thickBot="1" x14ac:dyDescent="0.55000000000000004">
      <c r="A7" s="4"/>
      <c r="B7" s="4"/>
      <c r="C7" s="206" t="s">
        <v>3</v>
      </c>
      <c r="D7" s="207"/>
      <c r="E7" s="207"/>
      <c r="F7" s="208"/>
      <c r="G7" s="221"/>
      <c r="H7" s="221"/>
      <c r="I7" s="221"/>
      <c r="J7" s="222"/>
      <c r="K7" s="6"/>
    </row>
    <row r="8" spans="1:11" ht="21.75" x14ac:dyDescent="0.5">
      <c r="A8" s="4"/>
      <c r="B8" s="4"/>
      <c r="C8" s="223" t="s">
        <v>4</v>
      </c>
      <c r="D8" s="224"/>
      <c r="E8" s="224"/>
      <c r="F8" s="224"/>
      <c r="G8" s="224"/>
      <c r="H8" s="224"/>
      <c r="I8" s="224"/>
      <c r="J8" s="225"/>
      <c r="K8" s="6"/>
    </row>
    <row r="9" spans="1:11" ht="21.75" x14ac:dyDescent="0.5">
      <c r="A9" s="4"/>
      <c r="B9" s="4"/>
      <c r="C9" s="145" t="s">
        <v>90</v>
      </c>
      <c r="D9" s="146"/>
      <c r="E9" s="146"/>
      <c r="F9" s="146"/>
      <c r="G9" s="146"/>
      <c r="H9" s="146"/>
      <c r="I9" s="146"/>
      <c r="J9" s="147"/>
      <c r="K9" s="6"/>
    </row>
    <row r="10" spans="1:11" ht="21.75" x14ac:dyDescent="0.5">
      <c r="A10" s="4"/>
      <c r="B10" s="4"/>
      <c r="C10" s="145" t="s">
        <v>5</v>
      </c>
      <c r="D10" s="146"/>
      <c r="E10" s="146"/>
      <c r="F10" s="146"/>
      <c r="G10" s="146"/>
      <c r="H10" s="146"/>
      <c r="I10" s="146"/>
      <c r="J10" s="147"/>
      <c r="K10" s="6"/>
    </row>
    <row r="11" spans="1:11" ht="37.5" customHeight="1" x14ac:dyDescent="0.6">
      <c r="A11" s="4"/>
      <c r="B11" s="4"/>
      <c r="C11" s="145" t="s">
        <v>91</v>
      </c>
      <c r="D11" s="146"/>
      <c r="E11" s="146"/>
      <c r="F11" s="146"/>
      <c r="G11" s="146"/>
      <c r="H11" s="146"/>
      <c r="I11" s="146"/>
      <c r="J11" s="147"/>
      <c r="K11" s="6"/>
    </row>
    <row r="12" spans="1:11" ht="21.75" x14ac:dyDescent="0.5">
      <c r="A12" s="4"/>
      <c r="B12" s="4"/>
      <c r="C12" s="145" t="s">
        <v>96</v>
      </c>
      <c r="D12" s="146"/>
      <c r="E12" s="146"/>
      <c r="F12" s="146"/>
      <c r="G12" s="146"/>
      <c r="H12" s="146"/>
      <c r="I12" s="146"/>
      <c r="J12" s="147"/>
      <c r="K12" s="6"/>
    </row>
    <row r="13" spans="1:11" ht="21.75" x14ac:dyDescent="0.5">
      <c r="A13" s="4"/>
      <c r="B13" s="4"/>
      <c r="C13" s="145" t="s">
        <v>6</v>
      </c>
      <c r="D13" s="146"/>
      <c r="E13" s="146"/>
      <c r="F13" s="146"/>
      <c r="G13" s="146"/>
      <c r="H13" s="146"/>
      <c r="I13" s="146"/>
      <c r="J13" s="147"/>
      <c r="K13" s="6"/>
    </row>
    <row r="14" spans="1:11" ht="23.25" customHeight="1" x14ac:dyDescent="0.5">
      <c r="A14" s="4"/>
      <c r="B14" s="4"/>
      <c r="C14" s="145" t="s">
        <v>125</v>
      </c>
      <c r="D14" s="146"/>
      <c r="E14" s="146"/>
      <c r="F14" s="146"/>
      <c r="G14" s="146"/>
      <c r="H14" s="146"/>
      <c r="I14" s="146"/>
      <c r="J14" s="147"/>
      <c r="K14" s="6"/>
    </row>
    <row r="15" spans="1:11" ht="21.75" x14ac:dyDescent="0.5">
      <c r="A15" s="4"/>
      <c r="B15" s="4"/>
      <c r="C15" s="145" t="s">
        <v>77</v>
      </c>
      <c r="D15" s="146"/>
      <c r="E15" s="146"/>
      <c r="F15" s="146"/>
      <c r="G15" s="146"/>
      <c r="H15" s="146"/>
      <c r="I15" s="146"/>
      <c r="J15" s="147"/>
      <c r="K15" s="6"/>
    </row>
    <row r="16" spans="1:11" ht="21.75" customHeight="1" x14ac:dyDescent="0.5">
      <c r="A16" s="4"/>
      <c r="B16" s="4"/>
      <c r="C16" s="145" t="s">
        <v>92</v>
      </c>
      <c r="D16" s="146"/>
      <c r="E16" s="146"/>
      <c r="F16" s="146"/>
      <c r="G16" s="146"/>
      <c r="H16" s="146"/>
      <c r="I16" s="146"/>
      <c r="J16" s="147"/>
      <c r="K16" s="6"/>
    </row>
    <row r="17" spans="1:11" ht="35.25" customHeight="1" x14ac:dyDescent="0.5">
      <c r="A17" s="4"/>
      <c r="B17" s="4"/>
      <c r="C17" s="163" t="s">
        <v>105</v>
      </c>
      <c r="D17" s="164"/>
      <c r="E17" s="164"/>
      <c r="F17" s="164"/>
      <c r="G17" s="164"/>
      <c r="H17" s="164"/>
      <c r="I17" s="164"/>
      <c r="J17" s="165"/>
      <c r="K17" s="6"/>
    </row>
    <row r="18" spans="1:11" ht="21.75" x14ac:dyDescent="0.5">
      <c r="A18" s="4"/>
      <c r="B18" s="4"/>
      <c r="C18" s="163" t="s">
        <v>101</v>
      </c>
      <c r="D18" s="164"/>
      <c r="E18" s="164"/>
      <c r="F18" s="164"/>
      <c r="G18" s="164"/>
      <c r="H18" s="164"/>
      <c r="I18" s="164"/>
      <c r="J18" s="165"/>
      <c r="K18" s="6"/>
    </row>
    <row r="19" spans="1:11" ht="22.5" thickBot="1" x14ac:dyDescent="0.55000000000000004">
      <c r="A19" s="4"/>
      <c r="B19" s="4"/>
      <c r="C19" s="166" t="s">
        <v>84</v>
      </c>
      <c r="D19" s="167"/>
      <c r="E19" s="167"/>
      <c r="F19" s="167"/>
      <c r="G19" s="167"/>
      <c r="H19" s="167"/>
      <c r="I19" s="167"/>
      <c r="J19" s="168"/>
      <c r="K19" s="6"/>
    </row>
    <row r="20" spans="1:11" ht="21.75" x14ac:dyDescent="0.5">
      <c r="A20" s="4"/>
      <c r="B20" s="4"/>
      <c r="C20" s="7"/>
      <c r="D20" s="7"/>
      <c r="E20" s="7"/>
      <c r="F20" s="7"/>
      <c r="G20" s="7"/>
      <c r="H20" s="7"/>
      <c r="I20" s="7"/>
      <c r="J20" s="7"/>
      <c r="K20" s="6"/>
    </row>
    <row r="21" spans="1:11" ht="22.5" thickBot="1" x14ac:dyDescent="0.55000000000000004">
      <c r="A21" s="4"/>
      <c r="B21" s="55"/>
      <c r="C21" s="56" t="s">
        <v>87</v>
      </c>
      <c r="D21" s="56"/>
      <c r="E21" s="56"/>
      <c r="F21" s="57"/>
      <c r="G21" s="62"/>
      <c r="H21" s="62"/>
      <c r="I21" s="62"/>
      <c r="J21" s="62"/>
      <c r="K21" s="63"/>
    </row>
    <row r="22" spans="1:11" ht="24" customHeight="1" thickBot="1" x14ac:dyDescent="0.55000000000000004">
      <c r="A22" s="4"/>
      <c r="B22" s="160" t="s">
        <v>123</v>
      </c>
      <c r="C22" s="161"/>
      <c r="D22" s="161"/>
      <c r="E22" s="161"/>
      <c r="F22" s="161"/>
      <c r="G22" s="161"/>
      <c r="H22" s="161"/>
      <c r="I22" s="161"/>
      <c r="J22" s="161"/>
      <c r="K22" s="162"/>
    </row>
    <row r="23" spans="1:11" ht="21.75" customHeight="1" thickBot="1" x14ac:dyDescent="0.55000000000000004">
      <c r="A23" s="4"/>
      <c r="B23" s="157" t="s">
        <v>7</v>
      </c>
      <c r="C23" s="158"/>
      <c r="D23" s="158"/>
      <c r="E23" s="158"/>
      <c r="F23" s="159"/>
      <c r="G23" s="173" t="s">
        <v>82</v>
      </c>
      <c r="H23" s="174"/>
      <c r="I23" s="174"/>
      <c r="J23" s="174"/>
      <c r="K23" s="175"/>
    </row>
    <row r="24" spans="1:11" ht="39" customHeight="1" thickBot="1" x14ac:dyDescent="0.55000000000000004">
      <c r="A24" s="4"/>
      <c r="B24" s="53" t="s">
        <v>80</v>
      </c>
      <c r="C24" s="171" t="s">
        <v>9</v>
      </c>
      <c r="D24" s="171"/>
      <c r="E24" s="171"/>
      <c r="F24" s="53" t="s">
        <v>19</v>
      </c>
      <c r="G24" s="53" t="s">
        <v>10</v>
      </c>
      <c r="H24" s="53" t="s">
        <v>94</v>
      </c>
      <c r="I24" s="61" t="s">
        <v>12</v>
      </c>
      <c r="J24" s="68" t="s">
        <v>89</v>
      </c>
      <c r="K24" s="68" t="s">
        <v>93</v>
      </c>
    </row>
    <row r="25" spans="1:11" s="8" customFormat="1" ht="21.75" x14ac:dyDescent="0.5">
      <c r="A25" s="4"/>
      <c r="B25" s="38">
        <v>1</v>
      </c>
      <c r="C25" s="258" t="s">
        <v>69</v>
      </c>
      <c r="D25" s="258"/>
      <c r="E25" s="259"/>
      <c r="F25" s="65" t="s">
        <v>70</v>
      </c>
      <c r="G25" s="17">
        <v>1</v>
      </c>
      <c r="H25" s="134"/>
      <c r="I25" s="19">
        <f>H25*G25</f>
        <v>0</v>
      </c>
      <c r="J25" s="104">
        <f>I25*1.15</f>
        <v>0</v>
      </c>
      <c r="K25" s="20">
        <f>J25*12</f>
        <v>0</v>
      </c>
    </row>
    <row r="26" spans="1:11" s="8" customFormat="1" ht="21.75" x14ac:dyDescent="0.5">
      <c r="A26" s="4"/>
      <c r="B26" s="15">
        <v>2</v>
      </c>
      <c r="C26" s="169" t="s">
        <v>71</v>
      </c>
      <c r="D26" s="169"/>
      <c r="E26" s="195"/>
      <c r="F26" s="50" t="s">
        <v>72</v>
      </c>
      <c r="G26" s="39">
        <v>6</v>
      </c>
      <c r="H26" s="135"/>
      <c r="I26" s="35">
        <f>H26*G26</f>
        <v>0</v>
      </c>
      <c r="J26" s="104">
        <f>I26*1.15</f>
        <v>0</v>
      </c>
      <c r="K26" s="20">
        <f>J26*12</f>
        <v>0</v>
      </c>
    </row>
    <row r="27" spans="1:11" s="8" customFormat="1" ht="38.25" customHeight="1" thickBot="1" x14ac:dyDescent="0.55000000000000004">
      <c r="A27" s="4"/>
      <c r="B27" s="15">
        <v>3</v>
      </c>
      <c r="C27" s="169" t="s">
        <v>73</v>
      </c>
      <c r="D27" s="169"/>
      <c r="E27" s="195"/>
      <c r="F27" s="51" t="s">
        <v>74</v>
      </c>
      <c r="G27" s="39">
        <v>4</v>
      </c>
      <c r="H27" s="135"/>
      <c r="I27" s="36">
        <f>H27*G27</f>
        <v>0</v>
      </c>
      <c r="J27" s="104">
        <f>I27*1.15</f>
        <v>0</v>
      </c>
      <c r="K27" s="20">
        <f>J27*12</f>
        <v>0</v>
      </c>
    </row>
    <row r="28" spans="1:11" s="87" customFormat="1" ht="30.75" customHeight="1" thickBot="1" x14ac:dyDescent="0.35">
      <c r="A28" s="85"/>
      <c r="B28" s="229" t="s">
        <v>102</v>
      </c>
      <c r="C28" s="230"/>
      <c r="D28" s="230"/>
      <c r="E28" s="230"/>
      <c r="F28" s="230"/>
      <c r="G28" s="230"/>
      <c r="H28" s="230"/>
      <c r="I28" s="260"/>
      <c r="J28" s="231"/>
      <c r="K28" s="86">
        <f>SUM(K25:K27)</f>
        <v>0</v>
      </c>
    </row>
    <row r="29" spans="1:11" ht="27" customHeight="1" x14ac:dyDescent="0.5">
      <c r="A29" s="4"/>
      <c r="B29" s="4"/>
      <c r="C29" s="9"/>
      <c r="D29" s="9"/>
      <c r="E29" s="9"/>
      <c r="F29" s="9"/>
      <c r="G29" s="9"/>
      <c r="H29" s="9"/>
      <c r="I29" s="9"/>
      <c r="J29" s="9"/>
      <c r="K29" s="10"/>
    </row>
    <row r="30" spans="1:11" ht="22.5" thickBot="1" x14ac:dyDescent="0.55000000000000004">
      <c r="A30" s="4"/>
      <c r="B30" s="55"/>
      <c r="C30" s="56" t="s">
        <v>99</v>
      </c>
      <c r="D30" s="56"/>
      <c r="E30" s="56"/>
      <c r="F30" s="57"/>
      <c r="G30" s="62"/>
      <c r="H30" s="62"/>
      <c r="I30" s="62"/>
      <c r="J30" s="62"/>
      <c r="K30" s="63"/>
    </row>
    <row r="31" spans="1:11" ht="24" customHeight="1" thickBot="1" x14ac:dyDescent="0.55000000000000004">
      <c r="A31" s="4"/>
      <c r="B31" s="160" t="s">
        <v>123</v>
      </c>
      <c r="C31" s="161"/>
      <c r="D31" s="161"/>
      <c r="E31" s="161"/>
      <c r="F31" s="161"/>
      <c r="G31" s="161"/>
      <c r="H31" s="161"/>
      <c r="I31" s="161"/>
      <c r="J31" s="161"/>
      <c r="K31" s="162"/>
    </row>
    <row r="32" spans="1:11" ht="21.75" customHeight="1" thickBot="1" x14ac:dyDescent="0.55000000000000004">
      <c r="A32" s="4"/>
      <c r="B32" s="157" t="s">
        <v>7</v>
      </c>
      <c r="C32" s="158"/>
      <c r="D32" s="158"/>
      <c r="E32" s="158"/>
      <c r="F32" s="159"/>
      <c r="G32" s="173"/>
      <c r="H32" s="174"/>
      <c r="I32" s="174"/>
      <c r="J32" s="174"/>
      <c r="K32" s="175"/>
    </row>
    <row r="33" spans="1:11" ht="39" customHeight="1" thickBot="1" x14ac:dyDescent="0.55000000000000004">
      <c r="A33" s="4"/>
      <c r="B33" s="53" t="s">
        <v>80</v>
      </c>
      <c r="C33" s="227" t="s">
        <v>98</v>
      </c>
      <c r="D33" s="171"/>
      <c r="E33" s="171"/>
      <c r="F33" s="228"/>
      <c r="G33" s="53" t="s">
        <v>10</v>
      </c>
      <c r="H33" s="53" t="s">
        <v>94</v>
      </c>
      <c r="I33" s="54" t="s">
        <v>12</v>
      </c>
      <c r="J33" s="68" t="s">
        <v>89</v>
      </c>
      <c r="K33" s="68" t="s">
        <v>93</v>
      </c>
    </row>
    <row r="34" spans="1:11" s="8" customFormat="1" ht="23.25" customHeight="1" x14ac:dyDescent="0.45">
      <c r="A34" s="83"/>
      <c r="B34" s="99">
        <v>4</v>
      </c>
      <c r="C34" s="241" t="s">
        <v>97</v>
      </c>
      <c r="D34" s="241"/>
      <c r="E34" s="241"/>
      <c r="F34" s="241"/>
      <c r="G34" s="105">
        <v>1</v>
      </c>
      <c r="H34" s="136"/>
      <c r="I34" s="98">
        <f>H34*G34</f>
        <v>0</v>
      </c>
      <c r="J34" s="98">
        <f t="shared" ref="J34:J35" si="0">I34*1.15</f>
        <v>0</v>
      </c>
      <c r="K34" s="100">
        <f>J34</f>
        <v>0</v>
      </c>
    </row>
    <row r="35" spans="1:11" s="8" customFormat="1" ht="19.5" thickBot="1" x14ac:dyDescent="0.5">
      <c r="A35" s="83"/>
      <c r="B35" s="101">
        <v>5</v>
      </c>
      <c r="C35" s="265" t="s">
        <v>95</v>
      </c>
      <c r="D35" s="265"/>
      <c r="E35" s="265"/>
      <c r="F35" s="265"/>
      <c r="G35" s="106">
        <v>1</v>
      </c>
      <c r="H35" s="137"/>
      <c r="I35" s="102">
        <f>H35*G35</f>
        <v>0</v>
      </c>
      <c r="J35" s="102">
        <f t="shared" si="0"/>
        <v>0</v>
      </c>
      <c r="K35" s="103">
        <f>J35*2</f>
        <v>0</v>
      </c>
    </row>
    <row r="36" spans="1:11" ht="27" customHeight="1" x14ac:dyDescent="0.5">
      <c r="A36" s="4"/>
      <c r="B36" s="4"/>
      <c r="C36" s="9"/>
      <c r="D36" s="9"/>
      <c r="E36" s="9"/>
      <c r="F36" s="9"/>
      <c r="G36" s="9"/>
      <c r="H36" s="9"/>
      <c r="I36" s="9"/>
      <c r="J36" s="9"/>
      <c r="K36" s="10"/>
    </row>
    <row r="37" spans="1:11" ht="27" customHeight="1" thickBot="1" x14ac:dyDescent="0.55000000000000004">
      <c r="A37" s="4"/>
      <c r="B37" s="55"/>
      <c r="C37" s="56" t="s">
        <v>85</v>
      </c>
      <c r="D37" s="56"/>
      <c r="E37" s="56"/>
      <c r="F37" s="57"/>
      <c r="G37" s="58"/>
      <c r="H37" s="58"/>
      <c r="I37" s="58"/>
      <c r="J37" s="58"/>
      <c r="K37" s="59"/>
    </row>
    <row r="38" spans="1:11" ht="27" customHeight="1" thickBot="1" x14ac:dyDescent="0.55000000000000004">
      <c r="A38" s="4"/>
      <c r="B38" s="160" t="s">
        <v>123</v>
      </c>
      <c r="C38" s="161"/>
      <c r="D38" s="161"/>
      <c r="E38" s="161"/>
      <c r="F38" s="161"/>
      <c r="G38" s="161"/>
      <c r="H38" s="161"/>
      <c r="I38" s="161"/>
      <c r="J38" s="161"/>
      <c r="K38" s="162"/>
    </row>
    <row r="39" spans="1:11" ht="27" customHeight="1" thickBot="1" x14ac:dyDescent="0.55000000000000004">
      <c r="A39" s="4"/>
      <c r="B39" s="157" t="s">
        <v>7</v>
      </c>
      <c r="C39" s="158"/>
      <c r="D39" s="158"/>
      <c r="E39" s="158"/>
      <c r="F39" s="159"/>
      <c r="G39" s="154" t="s">
        <v>83</v>
      </c>
      <c r="H39" s="155"/>
      <c r="I39" s="155"/>
      <c r="J39" s="155"/>
      <c r="K39" s="156"/>
    </row>
    <row r="40" spans="1:11" ht="35.25" thickBot="1" x14ac:dyDescent="0.55000000000000004">
      <c r="A40" s="4"/>
      <c r="B40" s="53" t="s">
        <v>80</v>
      </c>
      <c r="C40" s="148" t="s">
        <v>9</v>
      </c>
      <c r="D40" s="149"/>
      <c r="E40" s="150"/>
      <c r="F40" s="53" t="s">
        <v>19</v>
      </c>
      <c r="G40" s="60" t="s">
        <v>10</v>
      </c>
      <c r="H40" s="69" t="s">
        <v>88</v>
      </c>
      <c r="I40" s="54" t="s">
        <v>12</v>
      </c>
      <c r="J40" s="53" t="s">
        <v>89</v>
      </c>
      <c r="K40" s="68" t="s">
        <v>93</v>
      </c>
    </row>
    <row r="41" spans="1:11" ht="21.75" x14ac:dyDescent="0.5">
      <c r="A41" s="4"/>
      <c r="B41" s="38">
        <v>1</v>
      </c>
      <c r="C41" s="261" t="s">
        <v>69</v>
      </c>
      <c r="D41" s="258"/>
      <c r="E41" s="259"/>
      <c r="F41" s="14" t="s">
        <v>70</v>
      </c>
      <c r="G41" s="17">
        <v>6</v>
      </c>
      <c r="H41" s="138"/>
      <c r="I41" s="23">
        <f>H41*G41</f>
        <v>0</v>
      </c>
      <c r="J41" s="23">
        <f>I41*1.15</f>
        <v>0</v>
      </c>
      <c r="K41" s="24">
        <f>J41*12</f>
        <v>0</v>
      </c>
    </row>
    <row r="42" spans="1:11" ht="21.75" x14ac:dyDescent="0.5">
      <c r="A42" s="4"/>
      <c r="B42" s="15">
        <v>2</v>
      </c>
      <c r="C42" s="194" t="s">
        <v>71</v>
      </c>
      <c r="D42" s="169"/>
      <c r="E42" s="195"/>
      <c r="F42" s="38" t="s">
        <v>72</v>
      </c>
      <c r="G42" s="39">
        <v>100</v>
      </c>
      <c r="H42" s="138"/>
      <c r="I42" s="26">
        <f>H42*G42</f>
        <v>0</v>
      </c>
      <c r="J42" s="26">
        <f>I42*1.15</f>
        <v>0</v>
      </c>
      <c r="K42" s="24">
        <f>J42*12</f>
        <v>0</v>
      </c>
    </row>
    <row r="43" spans="1:11" ht="40.5" customHeight="1" thickBot="1" x14ac:dyDescent="0.55000000000000004">
      <c r="A43" s="4"/>
      <c r="B43" s="15">
        <v>3</v>
      </c>
      <c r="C43" s="194" t="s">
        <v>73</v>
      </c>
      <c r="D43" s="169"/>
      <c r="E43" s="195"/>
      <c r="F43" s="40" t="s">
        <v>74</v>
      </c>
      <c r="G43" s="39">
        <v>100</v>
      </c>
      <c r="H43" s="138"/>
      <c r="I43" s="27">
        <f>H43*G43</f>
        <v>0</v>
      </c>
      <c r="J43" s="27">
        <f>I43*1.15</f>
        <v>0</v>
      </c>
      <c r="K43" s="24">
        <f>J43*12</f>
        <v>0</v>
      </c>
    </row>
    <row r="44" spans="1:11" s="90" customFormat="1" ht="24" customHeight="1" thickBot="1" x14ac:dyDescent="0.35">
      <c r="A44" s="89"/>
      <c r="B44" s="199" t="s">
        <v>28</v>
      </c>
      <c r="C44" s="200"/>
      <c r="D44" s="200"/>
      <c r="E44" s="200"/>
      <c r="F44" s="200"/>
      <c r="G44" s="200"/>
      <c r="H44" s="200"/>
      <c r="I44" s="257"/>
      <c r="J44" s="201"/>
      <c r="K44" s="88">
        <f>SUM(K41:K43)</f>
        <v>0</v>
      </c>
    </row>
    <row r="45" spans="1:11" ht="24" customHeight="1" x14ac:dyDescent="0.5">
      <c r="A45" s="4"/>
      <c r="B45" s="70"/>
      <c r="C45" s="71"/>
      <c r="D45" s="71"/>
      <c r="E45" s="71"/>
      <c r="F45" s="71"/>
      <c r="G45" s="71"/>
      <c r="H45" s="71"/>
      <c r="I45" s="71"/>
      <c r="J45" s="71"/>
      <c r="K45" s="75"/>
    </row>
    <row r="46" spans="1:11" ht="24" customHeight="1" thickBot="1" x14ac:dyDescent="0.55000000000000004">
      <c r="A46" s="4"/>
      <c r="B46" s="55"/>
      <c r="C46" s="56" t="s">
        <v>86</v>
      </c>
      <c r="D46" s="56"/>
      <c r="E46" s="56"/>
      <c r="F46" s="57"/>
      <c r="G46" s="58"/>
      <c r="H46" s="58"/>
      <c r="I46" s="58"/>
      <c r="J46" s="58"/>
      <c r="K46" s="59"/>
    </row>
    <row r="47" spans="1:11" ht="24" customHeight="1" thickBot="1" x14ac:dyDescent="0.55000000000000004">
      <c r="A47" s="4"/>
      <c r="B47" s="160" t="s">
        <v>123</v>
      </c>
      <c r="C47" s="161"/>
      <c r="D47" s="161"/>
      <c r="E47" s="161"/>
      <c r="F47" s="161"/>
      <c r="G47" s="161"/>
      <c r="H47" s="161"/>
      <c r="I47" s="161"/>
      <c r="J47" s="162"/>
      <c r="K47" s="73"/>
    </row>
    <row r="48" spans="1:11" ht="24" customHeight="1" thickBot="1" x14ac:dyDescent="0.55000000000000004">
      <c r="A48" s="4"/>
      <c r="B48" s="157" t="s">
        <v>7</v>
      </c>
      <c r="C48" s="158"/>
      <c r="D48" s="158"/>
      <c r="E48" s="158"/>
      <c r="F48" s="159"/>
      <c r="G48" s="157" t="s">
        <v>100</v>
      </c>
      <c r="H48" s="158"/>
      <c r="I48" s="158"/>
      <c r="J48" s="159"/>
      <c r="K48" s="74"/>
    </row>
    <row r="49" spans="1:14" ht="31.5" customHeight="1" thickBot="1" x14ac:dyDescent="0.55000000000000004">
      <c r="A49" s="4"/>
      <c r="B49" s="53" t="s">
        <v>80</v>
      </c>
      <c r="C49" s="148" t="s">
        <v>9</v>
      </c>
      <c r="D49" s="149"/>
      <c r="E49" s="150"/>
      <c r="F49" s="53" t="s">
        <v>19</v>
      </c>
      <c r="G49" s="53" t="s">
        <v>11</v>
      </c>
      <c r="H49" s="60" t="s">
        <v>13</v>
      </c>
      <c r="I49" s="53" t="s">
        <v>8</v>
      </c>
      <c r="J49" s="68" t="s">
        <v>93</v>
      </c>
      <c r="K49" s="21"/>
    </row>
    <row r="50" spans="1:14" ht="24" customHeight="1" x14ac:dyDescent="0.6">
      <c r="A50" s="4"/>
      <c r="B50" s="38">
        <v>1</v>
      </c>
      <c r="C50" s="261" t="s">
        <v>69</v>
      </c>
      <c r="D50" s="258"/>
      <c r="E50" s="259"/>
      <c r="F50" s="14" t="s">
        <v>70</v>
      </c>
      <c r="G50" s="138"/>
      <c r="H50" s="23">
        <f>G50*15%</f>
        <v>0</v>
      </c>
      <c r="I50" s="24">
        <f>H50+G50</f>
        <v>0</v>
      </c>
      <c r="J50" s="24">
        <f>I50*12</f>
        <v>0</v>
      </c>
      <c r="K50" s="21"/>
    </row>
    <row r="51" spans="1:14" ht="24" customHeight="1" x14ac:dyDescent="0.5">
      <c r="A51" s="4"/>
      <c r="B51" s="15">
        <v>2</v>
      </c>
      <c r="C51" s="194" t="s">
        <v>71</v>
      </c>
      <c r="D51" s="169"/>
      <c r="E51" s="195"/>
      <c r="F51" s="38" t="s">
        <v>72</v>
      </c>
      <c r="G51" s="138"/>
      <c r="H51" s="26">
        <f>G51*15%</f>
        <v>0</v>
      </c>
      <c r="I51" s="24">
        <f>H51+G51</f>
        <v>0</v>
      </c>
      <c r="J51" s="24">
        <f>I51*12</f>
        <v>0</v>
      </c>
      <c r="K51" s="21"/>
    </row>
    <row r="52" spans="1:14" ht="39.75" customHeight="1" thickBot="1" x14ac:dyDescent="0.55000000000000004">
      <c r="A52" s="4"/>
      <c r="B52" s="15">
        <v>3</v>
      </c>
      <c r="C52" s="194" t="s">
        <v>73</v>
      </c>
      <c r="D52" s="169"/>
      <c r="E52" s="195"/>
      <c r="F52" s="40" t="s">
        <v>74</v>
      </c>
      <c r="G52" s="138"/>
      <c r="H52" s="27">
        <f>G52*15%</f>
        <v>0</v>
      </c>
      <c r="I52" s="24">
        <f>H52+G52</f>
        <v>0</v>
      </c>
      <c r="J52" s="24">
        <f>I52*12</f>
        <v>0</v>
      </c>
      <c r="K52" s="21"/>
    </row>
    <row r="53" spans="1:14" s="90" customFormat="1" ht="24" customHeight="1" thickBot="1" x14ac:dyDescent="0.35">
      <c r="A53" s="89"/>
      <c r="B53" s="199" t="s">
        <v>103</v>
      </c>
      <c r="C53" s="200"/>
      <c r="D53" s="200"/>
      <c r="E53" s="200"/>
      <c r="F53" s="200"/>
      <c r="G53" s="200"/>
      <c r="H53" s="257"/>
      <c r="I53" s="202"/>
      <c r="J53" s="88">
        <f>SUM(J50:J52)</f>
        <v>0</v>
      </c>
      <c r="K53" s="91"/>
    </row>
    <row r="54" spans="1:14" ht="24" customHeight="1" thickBot="1" x14ac:dyDescent="0.55000000000000004">
      <c r="A54" s="4"/>
      <c r="B54" s="70"/>
      <c r="C54" s="71"/>
      <c r="D54" s="71"/>
      <c r="E54" s="71"/>
      <c r="F54" s="71"/>
      <c r="G54" s="71"/>
      <c r="H54" s="71"/>
      <c r="I54" s="71"/>
      <c r="J54" s="71"/>
      <c r="K54" s="75"/>
    </row>
    <row r="55" spans="1:14" s="90" customFormat="1" ht="26.25" customHeight="1" thickBot="1" x14ac:dyDescent="0.35">
      <c r="A55" s="89"/>
      <c r="B55" s="199" t="s">
        <v>114</v>
      </c>
      <c r="C55" s="200"/>
      <c r="D55" s="200"/>
      <c r="E55" s="200"/>
      <c r="F55" s="200"/>
      <c r="G55" s="200"/>
      <c r="H55" s="200"/>
      <c r="I55" s="200"/>
      <c r="J55" s="202"/>
      <c r="K55" s="88">
        <f>K28+K34+K35+K44+J53</f>
        <v>0</v>
      </c>
      <c r="N55" s="92"/>
    </row>
    <row r="56" spans="1:14" ht="21.6" thickBot="1" x14ac:dyDescent="0.65">
      <c r="A56" s="4"/>
      <c r="B56" s="4"/>
      <c r="C56" s="5"/>
      <c r="D56" s="5"/>
      <c r="E56" s="5"/>
      <c r="F56" s="5"/>
      <c r="G56" s="5"/>
      <c r="H56" s="5"/>
      <c r="I56" s="5"/>
      <c r="J56" s="29"/>
      <c r="K56" s="6"/>
    </row>
    <row r="57" spans="1:14" ht="21.6" thickBot="1" x14ac:dyDescent="0.65">
      <c r="A57" s="4"/>
      <c r="B57" s="4"/>
      <c r="C57" s="203" t="s">
        <v>14</v>
      </c>
      <c r="D57" s="204"/>
      <c r="E57" s="204"/>
      <c r="F57" s="204"/>
      <c r="G57" s="204"/>
      <c r="H57" s="204"/>
      <c r="I57" s="205"/>
      <c r="J57" s="5"/>
      <c r="K57" s="21"/>
    </row>
    <row r="58" spans="1:14" ht="21" x14ac:dyDescent="0.6">
      <c r="A58" s="4"/>
      <c r="B58" s="4"/>
      <c r="C58" s="186" t="s">
        <v>15</v>
      </c>
      <c r="D58" s="187"/>
      <c r="E58" s="187"/>
      <c r="F58" s="188"/>
      <c r="G58" s="189"/>
      <c r="H58" s="189"/>
      <c r="I58" s="190"/>
      <c r="J58" s="5"/>
      <c r="K58" s="21"/>
    </row>
    <row r="59" spans="1:14" ht="21" x14ac:dyDescent="0.6">
      <c r="A59" s="4"/>
      <c r="B59" s="4"/>
      <c r="C59" s="176" t="s">
        <v>16</v>
      </c>
      <c r="D59" s="177"/>
      <c r="E59" s="177"/>
      <c r="F59" s="178"/>
      <c r="G59" s="179"/>
      <c r="H59" s="179"/>
      <c r="I59" s="180"/>
      <c r="J59" s="30"/>
      <c r="K59" s="21"/>
    </row>
    <row r="60" spans="1:14" ht="21" x14ac:dyDescent="0.6">
      <c r="A60" s="4"/>
      <c r="B60" s="4"/>
      <c r="C60" s="176" t="s">
        <v>17</v>
      </c>
      <c r="D60" s="177"/>
      <c r="E60" s="177"/>
      <c r="F60" s="178"/>
      <c r="G60" s="179"/>
      <c r="H60" s="179"/>
      <c r="I60" s="180"/>
      <c r="J60" s="30"/>
      <c r="K60" s="21"/>
    </row>
    <row r="61" spans="1:14" ht="21.6" thickBot="1" x14ac:dyDescent="0.65">
      <c r="A61" s="4"/>
      <c r="B61" s="4"/>
      <c r="C61" s="181" t="s">
        <v>18</v>
      </c>
      <c r="D61" s="182"/>
      <c r="E61" s="182"/>
      <c r="F61" s="183"/>
      <c r="G61" s="184"/>
      <c r="H61" s="184"/>
      <c r="I61" s="185"/>
      <c r="J61" s="30"/>
      <c r="K61" s="21"/>
    </row>
    <row r="62" spans="1:14" ht="21.6" thickBot="1" x14ac:dyDescent="0.65">
      <c r="A62" s="4"/>
      <c r="B62" s="11"/>
      <c r="C62" s="12"/>
      <c r="D62" s="12"/>
      <c r="E62" s="12"/>
      <c r="F62" s="12"/>
      <c r="G62" s="12"/>
      <c r="H62" s="12"/>
      <c r="I62" s="12"/>
      <c r="J62" s="12"/>
      <c r="K62" s="13"/>
    </row>
  </sheetData>
  <sheetProtection algorithmName="SHA-512" hashValue="4+OLp5GcuIv7b298LUoVsykBzuEK4BvsVuimJ+V4JzQ/mYv1mhmmq0LsQ9CtWYtVdSdPVcMbvqtBX+i+lrfLtw==" saltValue="kpA7PaonV8jpXdhupY5/kA==" spinCount="100000" sheet="1" objects="1" scenarios="1"/>
  <mergeCells count="60">
    <mergeCell ref="C61:E61"/>
    <mergeCell ref="F61:I61"/>
    <mergeCell ref="C57:I57"/>
    <mergeCell ref="C58:E58"/>
    <mergeCell ref="F58:I58"/>
    <mergeCell ref="C59:E59"/>
    <mergeCell ref="F59:I59"/>
    <mergeCell ref="C60:E60"/>
    <mergeCell ref="F60:I60"/>
    <mergeCell ref="C50:E50"/>
    <mergeCell ref="C51:E51"/>
    <mergeCell ref="C52:E52"/>
    <mergeCell ref="B53:I53"/>
    <mergeCell ref="B55:J55"/>
    <mergeCell ref="B44:J44"/>
    <mergeCell ref="B47:J47"/>
    <mergeCell ref="B48:F48"/>
    <mergeCell ref="G48:J48"/>
    <mergeCell ref="C49:E49"/>
    <mergeCell ref="C43:E43"/>
    <mergeCell ref="B32:F32"/>
    <mergeCell ref="G32:K32"/>
    <mergeCell ref="C33:F33"/>
    <mergeCell ref="C34:F34"/>
    <mergeCell ref="C35:F35"/>
    <mergeCell ref="B38:K38"/>
    <mergeCell ref="B39:F39"/>
    <mergeCell ref="G39:K39"/>
    <mergeCell ref="C40:E40"/>
    <mergeCell ref="C41:E41"/>
    <mergeCell ref="C42:E42"/>
    <mergeCell ref="C25:E25"/>
    <mergeCell ref="C26:E26"/>
    <mergeCell ref="C27:E27"/>
    <mergeCell ref="B28:J28"/>
    <mergeCell ref="B31:K31"/>
    <mergeCell ref="C24:E24"/>
    <mergeCell ref="C12:J12"/>
    <mergeCell ref="C13:J13"/>
    <mergeCell ref="C14:J14"/>
    <mergeCell ref="C15:J15"/>
    <mergeCell ref="C16:J16"/>
    <mergeCell ref="C17:J17"/>
    <mergeCell ref="C18:J18"/>
    <mergeCell ref="C19:J19"/>
    <mergeCell ref="B22:K22"/>
    <mergeCell ref="B23:F23"/>
    <mergeCell ref="G23:K23"/>
    <mergeCell ref="C11:J11"/>
    <mergeCell ref="C4:F4"/>
    <mergeCell ref="G4:J4"/>
    <mergeCell ref="C5:F5"/>
    <mergeCell ref="G5:J5"/>
    <mergeCell ref="C6:F6"/>
    <mergeCell ref="G6:J6"/>
    <mergeCell ref="C7:F7"/>
    <mergeCell ref="G7:J7"/>
    <mergeCell ref="C8:J8"/>
    <mergeCell ref="C9:J9"/>
    <mergeCell ref="C10:J10"/>
  </mergeCells>
  <pageMargins left="0.70866141732283472" right="0.70866141732283472" top="0.74803149606299213" bottom="0.74803149606299213" header="0.31496062992125984" footer="0.31496062992125984"/>
  <pageSetup paperSize="9" scale="6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Cover Sheet</vt:lpstr>
      <vt:lpstr>Cluster A</vt:lpstr>
      <vt:lpstr>Cluster B</vt:lpstr>
      <vt:lpstr>Cluster C</vt:lpstr>
      <vt:lpstr>Cluster D</vt:lpstr>
      <vt:lpstr>Cluster E</vt:lpstr>
      <vt:lpstr>Cluster F</vt:lpstr>
      <vt:lpstr>Cluster G</vt:lpstr>
      <vt:lpstr>'Cluster A'!Print_Area</vt:lpstr>
      <vt:lpstr>'Cluster B'!Print_Area</vt:lpstr>
      <vt:lpstr>'Cluster C'!Print_Area</vt:lpstr>
      <vt:lpstr>'Cluster D'!Print_Area</vt:lpstr>
      <vt:lpstr>'Cluster E'!Print_Area</vt:lpstr>
      <vt:lpstr>'Cluster F'!Print_Area</vt:lpstr>
      <vt:lpstr>'Cluster G'!Print_Area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Sanelisiwe Matthews</cp:lastModifiedBy>
  <cp:lastPrinted>2018-04-18T12:49:53Z</cp:lastPrinted>
  <dcterms:created xsi:type="dcterms:W3CDTF">2018-03-13T06:07:56Z</dcterms:created>
  <dcterms:modified xsi:type="dcterms:W3CDTF">2018-05-21T07:46:56Z</dcterms:modified>
</cp:coreProperties>
</file>