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S2016240\Documents\Tender 2019\RFP XX-2020 ICT Facilities\Pricing Template\Pricing templates Final Version\"/>
    </mc:Choice>
  </mc:AlternateContent>
  <bookViews>
    <workbookView xWindow="0" yWindow="0" windowWidth="24000" windowHeight="8340" firstSheet="3" activeTab="8"/>
  </bookViews>
  <sheets>
    <sheet name="Cover Sheet" sheetId="8" r:id="rId1"/>
    <sheet name="Instructions" sheetId="6" r:id="rId2"/>
    <sheet name="Index" sheetId="7" r:id="rId3"/>
    <sheet name="T1" sheetId="1" r:id="rId4"/>
    <sheet name="T2.1 Quarterly Maintenance" sheetId="18" r:id="rId5"/>
    <sheet name="T2.2 Annual Maintenance" sheetId="21" r:id="rId6"/>
    <sheet name="T2.3 Break Fix" sheetId="22" r:id="rId7"/>
    <sheet name="T3" sheetId="3" r:id="rId8"/>
    <sheet name="T4" sheetId="4" r:id="rId9"/>
    <sheet name="T5" sheetId="23" r:id="rId10"/>
  </sheets>
  <externalReferences>
    <externalReference r:id="rId11"/>
    <externalReference r:id="rId12"/>
    <externalReference r:id="rId13"/>
  </externalReferences>
  <definedNames>
    <definedName name="Answers_to_Template4_Q" localSheetId="0">#REF!</definedName>
    <definedName name="Answers_to_Template4_Q" localSheetId="2">#REF!</definedName>
    <definedName name="Answers_to_Template4_Q" localSheetId="1">#REF!</definedName>
    <definedName name="Answers_to_Template4_Q" localSheetId="4">#REF!</definedName>
    <definedName name="Answers_to_Template4_Q" localSheetId="5">#REF!</definedName>
    <definedName name="Answers_to_Template4_Q" localSheetId="8">#REF!</definedName>
    <definedName name="Answers_to_Template4_Q">#REF!</definedName>
    <definedName name="Answers_to_Template4_Q_1" localSheetId="4">#REF!</definedName>
    <definedName name="Answers_to_Template4_Q_1" localSheetId="5">#REF!</definedName>
    <definedName name="Answers_to_Template4_Q_1">#REF!</definedName>
    <definedName name="Cost_Changes" localSheetId="0">#REF!</definedName>
    <definedName name="Cost_Changes" localSheetId="2">#REF!</definedName>
    <definedName name="Cost_Changes" localSheetId="1">#REF!</definedName>
    <definedName name="Cost_Changes" localSheetId="4">#REF!</definedName>
    <definedName name="Cost_Changes" localSheetId="5">#REF!</definedName>
    <definedName name="Cost_Changes" localSheetId="8">#REF!</definedName>
    <definedName name="Cost_Changes">#REF!</definedName>
    <definedName name="Cost_Changes_1" localSheetId="4">#REF!</definedName>
    <definedName name="Cost_Changes_1" localSheetId="5">#REF!</definedName>
    <definedName name="Cost_Changes_1">#REF!</definedName>
    <definedName name="Instr4.1" localSheetId="0">#REF!</definedName>
    <definedName name="Instr4.1" localSheetId="2">#REF!</definedName>
    <definedName name="Instr4.1" localSheetId="1">#REF!</definedName>
    <definedName name="Instr4.1" localSheetId="4">#REF!</definedName>
    <definedName name="Instr4.1" localSheetId="5">#REF!</definedName>
    <definedName name="Instr4.1">#REF!</definedName>
    <definedName name="MmExcelLinker_788AD91F_78A4_4286_9925_E64510A6AF6D" localSheetId="0">Piv [1]Units!$A$4:$A$4</definedName>
    <definedName name="MmExcelLinker_788AD91F_78A4_4286_9925_E64510A6AF6D" localSheetId="2">Piv [1]Units!$A$4:$A$4</definedName>
    <definedName name="MmExcelLinker_788AD91F_78A4_4286_9925_E64510A6AF6D" localSheetId="1">Piv [1]Units!$A$4:$A$4</definedName>
    <definedName name="MmExcelLinker_788AD91F_78A4_4286_9925_E64510A6AF6D" localSheetId="4">Piv #REF!</definedName>
    <definedName name="MmExcelLinker_788AD91F_78A4_4286_9925_E64510A6AF6D" localSheetId="5">Piv #REF!</definedName>
    <definedName name="MmExcelLinker_788AD91F_78A4_4286_9925_E64510A6AF6D" localSheetId="7">Piv #REF!</definedName>
    <definedName name="MmExcelLinker_788AD91F_78A4_4286_9925_E64510A6AF6D" localSheetId="8">Piv #REF!</definedName>
    <definedName name="MmExcelLinker_788AD91F_78A4_4286_9925_E64510A6AF6D">Piv #REF!</definedName>
    <definedName name="Names_cells" localSheetId="0">#REF!</definedName>
    <definedName name="Names_cells" localSheetId="2">#REF!</definedName>
    <definedName name="Names_cells" localSheetId="1">#REF!</definedName>
    <definedName name="Names_cells" localSheetId="4">#REF!</definedName>
    <definedName name="Names_cells" localSheetId="5">#REF!</definedName>
    <definedName name="Names_cells" localSheetId="8">#REF!</definedName>
    <definedName name="Names_cells">#REF!</definedName>
    <definedName name="Names_cells_1" localSheetId="4">#REF!</definedName>
    <definedName name="Names_cells_1" localSheetId="5">#REF!</definedName>
    <definedName name="Names_cells_1">#REF!</definedName>
    <definedName name="_xlnm.Print_Area" localSheetId="1">Instructions!$A$1:$C$38</definedName>
    <definedName name="REGION" localSheetId="0">#REF!</definedName>
    <definedName name="REGION" localSheetId="2">#REF!</definedName>
    <definedName name="REGION" localSheetId="1">#REF!</definedName>
    <definedName name="REGION" localSheetId="4">#REF!</definedName>
    <definedName name="REGION" localSheetId="5">#REF!</definedName>
    <definedName name="REGION">#REF!</definedName>
    <definedName name="REGION_1" localSheetId="4">#REF!</definedName>
    <definedName name="REGION_1" localSheetId="5">#REF!</definedName>
    <definedName name="REGION_1">#REF!</definedName>
    <definedName name="TOTAL_E" localSheetId="0">'[2]T1.1'!#REF!</definedName>
    <definedName name="TOTAL_E" localSheetId="2">'[2]T1.1'!#REF!</definedName>
    <definedName name="TOTAL_E" localSheetId="1">'[2]T1.1'!#REF!</definedName>
    <definedName name="TOTAL_E" localSheetId="4">'[2]T1.1'!#REF!</definedName>
    <definedName name="TOTAL_E" localSheetId="5">'[2]T1.1'!#REF!</definedName>
    <definedName name="TOTAL_E" localSheetId="8">'[2]T1.1'!#REF!</definedName>
    <definedName name="TOTAL_E">'[2]T1.1'!#REF!</definedName>
    <definedName name="TOTAL_E_1" localSheetId="4">'[3]T1.1'!#REF!</definedName>
    <definedName name="TOTAL_E_1" localSheetId="5">'[3]T1.1'!#REF!</definedName>
    <definedName name="TOTAL_E_1">'[3]T1.1'!#REF!</definedName>
    <definedName name="TOTAL_I" localSheetId="0">'[2]T1.1'!#REF!</definedName>
    <definedName name="TOTAL_I" localSheetId="2">'[2]T1.1'!#REF!</definedName>
    <definedName name="TOTAL_I" localSheetId="1">'[2]T1.1'!#REF!</definedName>
    <definedName name="TOTAL_I" localSheetId="4">'[2]T1.1'!#REF!</definedName>
    <definedName name="TOTAL_I" localSheetId="5">'[2]T1.1'!#REF!</definedName>
    <definedName name="TOTAL_I" localSheetId="8">'[2]T1.1'!#REF!</definedName>
    <definedName name="TOTAL_I">'[2]T1.1'!#REF!</definedName>
    <definedName name="TOTAL_I_1" localSheetId="4">'[3]T1.1'!#REF!</definedName>
    <definedName name="TOTAL_I_1" localSheetId="5">'[3]T1.1'!#REF!</definedName>
    <definedName name="TOTAL_I_1">'[3]T1.1'!#REF!</definedName>
    <definedName name="TOTAL_M" localSheetId="0">'[2]T1.1'!#REF!</definedName>
    <definedName name="TOTAL_M" localSheetId="2">'[2]T1.1'!#REF!</definedName>
    <definedName name="TOTAL_M" localSheetId="1">'[2]T1.1'!#REF!</definedName>
    <definedName name="TOTAL_M" localSheetId="4">'[2]T1.1'!#REF!</definedName>
    <definedName name="TOTAL_M" localSheetId="5">'[2]T1.1'!#REF!</definedName>
    <definedName name="TOTAL_M" localSheetId="8">'[2]T1.1'!#REF!</definedName>
    <definedName name="TOTAL_M">'[2]T1.1'!#REF!</definedName>
    <definedName name="TOTAL_M_1" localSheetId="4">'[3]T1.1'!#REF!</definedName>
    <definedName name="TOTAL_M_1" localSheetId="5">'[3]T1.1'!#REF!</definedName>
    <definedName name="TOTAL_M_1">'[3]T1.1'!#REF!</definedName>
    <definedName name="Years" localSheetId="0">#REF!</definedName>
    <definedName name="Years" localSheetId="2">#REF!</definedName>
    <definedName name="Years" localSheetId="1">#REF!</definedName>
    <definedName name="Years" localSheetId="4">#REF!</definedName>
    <definedName name="Years" localSheetId="5">#REF!</definedName>
    <definedName name="Years" localSheetId="8">#REF!</definedName>
    <definedName name="Years">#REF!</definedName>
    <definedName name="Years_1" localSheetId="4">#REF!</definedName>
    <definedName name="Years_1" localSheetId="5">#REF!</definedName>
    <definedName name="Years_1">#REF!</definedName>
    <definedName name="Z_83FCDBD1_2841_4327_9382_489F6E0BC604_.wvu.PrintArea" localSheetId="1" hidden="1">Instructions!$A$1:$C$38</definedName>
    <definedName name="Z_83FCDBD1_2841_4327_9382_489F6E0BC604_.wvu.Rows" localSheetId="0" hidden="1">'Cover Sheet'!$32:$37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1" i="22" l="1"/>
  <c r="J80" i="22"/>
  <c r="J78" i="22"/>
  <c r="J76" i="22"/>
  <c r="J75" i="22"/>
  <c r="J74" i="22"/>
  <c r="J72" i="22"/>
  <c r="J71" i="22"/>
  <c r="J69" i="22"/>
  <c r="J68" i="22"/>
  <c r="J67" i="22"/>
  <c r="J65" i="22"/>
  <c r="J64" i="22"/>
  <c r="J63" i="22"/>
  <c r="J62" i="22"/>
  <c r="J60" i="22"/>
  <c r="J59" i="22"/>
  <c r="J58" i="22"/>
  <c r="J61" i="22" l="1"/>
  <c r="D61" i="22"/>
  <c r="E61" i="22"/>
  <c r="F61" i="22"/>
  <c r="G61" i="22"/>
  <c r="H61" i="22"/>
  <c r="I61" i="22"/>
  <c r="D66" i="22"/>
  <c r="E66" i="22"/>
  <c r="F66" i="22"/>
  <c r="G66" i="22"/>
  <c r="H66" i="22"/>
  <c r="I66" i="22"/>
  <c r="D70" i="22"/>
  <c r="E70" i="22"/>
  <c r="F70" i="22"/>
  <c r="G70" i="22"/>
  <c r="H70" i="22"/>
  <c r="I70" i="22"/>
  <c r="J73" i="22"/>
  <c r="D73" i="22"/>
  <c r="E73" i="22"/>
  <c r="F73" i="22"/>
  <c r="G73" i="22"/>
  <c r="H73" i="22"/>
  <c r="I73" i="22"/>
  <c r="D77" i="22"/>
  <c r="E77" i="22"/>
  <c r="F77" i="22"/>
  <c r="G77" i="22"/>
  <c r="H77" i="22"/>
  <c r="I77" i="22"/>
  <c r="J79" i="22"/>
  <c r="D79" i="22"/>
  <c r="E79" i="22"/>
  <c r="F79" i="22"/>
  <c r="G79" i="22"/>
  <c r="H79" i="22"/>
  <c r="I79" i="22"/>
  <c r="J82" i="22"/>
  <c r="D82" i="22"/>
  <c r="E82" i="22"/>
  <c r="F82" i="22"/>
  <c r="G82" i="22"/>
  <c r="H82" i="22"/>
  <c r="I82" i="22"/>
  <c r="J70" i="22" l="1"/>
  <c r="J66" i="22"/>
  <c r="J77" i="22"/>
  <c r="G83" i="22"/>
  <c r="H83" i="22"/>
  <c r="D83" i="22"/>
  <c r="F83" i="22"/>
  <c r="E83" i="22"/>
  <c r="I83" i="22"/>
  <c r="J83" i="22" l="1"/>
  <c r="B4" i="4"/>
  <c r="B3" i="4"/>
  <c r="B2" i="4"/>
  <c r="B1" i="4"/>
  <c r="F40" i="4"/>
  <c r="B40" i="4"/>
  <c r="B30" i="4"/>
  <c r="J40" i="22" l="1"/>
  <c r="I40" i="22"/>
  <c r="H40" i="22"/>
  <c r="G40" i="22"/>
  <c r="F40" i="22"/>
  <c r="E40" i="22"/>
  <c r="J37" i="22"/>
  <c r="I37" i="22"/>
  <c r="H37" i="22"/>
  <c r="G37" i="22"/>
  <c r="F37" i="22"/>
  <c r="E37" i="22"/>
  <c r="J35" i="22"/>
  <c r="I35" i="22"/>
  <c r="H35" i="22"/>
  <c r="G35" i="22"/>
  <c r="F35" i="22"/>
  <c r="E35" i="22"/>
  <c r="J31" i="22"/>
  <c r="I31" i="22"/>
  <c r="H31" i="22"/>
  <c r="G31" i="22"/>
  <c r="F31" i="22"/>
  <c r="E31" i="22"/>
  <c r="J28" i="22"/>
  <c r="I28" i="22"/>
  <c r="H28" i="22"/>
  <c r="G28" i="22"/>
  <c r="F28" i="22"/>
  <c r="E28" i="22"/>
  <c r="J24" i="22"/>
  <c r="I24" i="22"/>
  <c r="H24" i="22"/>
  <c r="G24" i="22"/>
  <c r="F24" i="22"/>
  <c r="E24" i="22"/>
  <c r="J19" i="22"/>
  <c r="I19" i="22"/>
  <c r="H19" i="22"/>
  <c r="G19" i="22"/>
  <c r="F19" i="22"/>
  <c r="E19" i="22"/>
  <c r="H21" i="21"/>
  <c r="G21" i="21"/>
  <c r="H17" i="21"/>
  <c r="G17" i="21"/>
  <c r="H27" i="18"/>
  <c r="G27" i="18"/>
  <c r="H23" i="18"/>
  <c r="G23" i="18"/>
  <c r="F23" i="18"/>
  <c r="E23" i="18"/>
  <c r="H18" i="18"/>
  <c r="G18" i="18"/>
  <c r="F18" i="18"/>
  <c r="E18" i="18"/>
  <c r="B3" i="7"/>
  <c r="B2" i="7"/>
  <c r="B1" i="7"/>
  <c r="B4" i="7"/>
  <c r="D80" i="1" l="1"/>
  <c r="D79" i="1"/>
  <c r="D76" i="1"/>
  <c r="D74" i="1"/>
  <c r="D70" i="1"/>
  <c r="D67" i="1"/>
  <c r="D63" i="1"/>
  <c r="D58" i="1"/>
  <c r="AH90" i="23" l="1"/>
  <c r="AF90" i="23"/>
  <c r="AE90" i="23"/>
  <c r="AH87" i="23"/>
  <c r="AF87" i="23"/>
  <c r="AE87" i="23"/>
  <c r="AG87" i="23"/>
  <c r="AD87" i="23"/>
  <c r="AH85" i="23"/>
  <c r="AF85" i="23"/>
  <c r="AE85" i="23"/>
  <c r="AH81" i="23"/>
  <c r="AF81" i="23"/>
  <c r="AE81" i="23"/>
  <c r="AH78" i="23"/>
  <c r="AF78" i="23"/>
  <c r="AE78" i="23"/>
  <c r="AH74" i="23"/>
  <c r="AF74" i="23"/>
  <c r="AE74" i="23"/>
  <c r="AH69" i="23"/>
  <c r="AF69" i="23"/>
  <c r="AE69" i="23"/>
  <c r="F56" i="23"/>
  <c r="AD9" i="23" s="1"/>
  <c r="G56" i="23"/>
  <c r="AD10" i="23" s="1"/>
  <c r="H56" i="23"/>
  <c r="AD12" i="23" s="1"/>
  <c r="I56" i="23"/>
  <c r="AD13" i="23" s="1"/>
  <c r="J56" i="23"/>
  <c r="AD14" i="23" s="1"/>
  <c r="K56" i="23"/>
  <c r="AD15" i="23" s="1"/>
  <c r="L56" i="23"/>
  <c r="AD17" i="23" s="1"/>
  <c r="M56" i="23"/>
  <c r="AD18" i="23" s="1"/>
  <c r="N56" i="23"/>
  <c r="AD19" i="23" s="1"/>
  <c r="O56" i="23"/>
  <c r="AD28" i="23" s="1"/>
  <c r="AD29" i="23" s="1"/>
  <c r="P56" i="23"/>
  <c r="AD30" i="23" s="1"/>
  <c r="AD32" i="23" s="1"/>
  <c r="Q56" i="23"/>
  <c r="AD31" i="23" s="1"/>
  <c r="R56" i="23"/>
  <c r="AD21" i="23" s="1"/>
  <c r="AD23" i="23" s="1"/>
  <c r="S56" i="23"/>
  <c r="AD22" i="23" s="1"/>
  <c r="T56" i="23"/>
  <c r="AD24" i="23" s="1"/>
  <c r="U56" i="23"/>
  <c r="AD25" i="23" s="1"/>
  <c r="V56" i="23"/>
  <c r="AD26" i="23" s="1"/>
  <c r="X56" i="23"/>
  <c r="E56" i="23"/>
  <c r="AD8" i="23" s="1"/>
  <c r="F116" i="23"/>
  <c r="AG67" i="23" s="1"/>
  <c r="G116" i="23"/>
  <c r="AG68" i="23" s="1"/>
  <c r="H116" i="23"/>
  <c r="AG70" i="23" s="1"/>
  <c r="AG74" i="23" s="1"/>
  <c r="I116" i="23"/>
  <c r="AG71" i="23" s="1"/>
  <c r="J116" i="23"/>
  <c r="AG72" i="23" s="1"/>
  <c r="K116" i="23"/>
  <c r="AG73" i="23" s="1"/>
  <c r="L116" i="23"/>
  <c r="AG75" i="23" s="1"/>
  <c r="AG78" i="23" s="1"/>
  <c r="M116" i="23"/>
  <c r="AG76" i="23" s="1"/>
  <c r="N116" i="23"/>
  <c r="AG77" i="23" s="1"/>
  <c r="O116" i="23"/>
  <c r="AG86" i="23" s="1"/>
  <c r="P116" i="23"/>
  <c r="AG88" i="23" s="1"/>
  <c r="Q116" i="23"/>
  <c r="R116" i="23"/>
  <c r="S116" i="23"/>
  <c r="AG80" i="23" s="1"/>
  <c r="T116" i="23"/>
  <c r="AG82" i="23" s="1"/>
  <c r="U116" i="23"/>
  <c r="AG83" i="23" s="1"/>
  <c r="V116" i="23"/>
  <c r="AG84" i="23" s="1"/>
  <c r="X116" i="23"/>
  <c r="E116" i="23"/>
  <c r="AG66" i="23" s="1"/>
  <c r="AG69" i="23" s="1"/>
  <c r="E108" i="23"/>
  <c r="AI66" i="23" s="1"/>
  <c r="F105" i="23"/>
  <c r="AD67" i="23" s="1"/>
  <c r="G105" i="23"/>
  <c r="AD68" i="23" s="1"/>
  <c r="H105" i="23"/>
  <c r="AD70" i="23" s="1"/>
  <c r="AD74" i="23" s="1"/>
  <c r="I105" i="23"/>
  <c r="AD71" i="23" s="1"/>
  <c r="J105" i="23"/>
  <c r="AD72" i="23" s="1"/>
  <c r="K105" i="23"/>
  <c r="AD73" i="23" s="1"/>
  <c r="L105" i="23"/>
  <c r="AD75" i="23" s="1"/>
  <c r="AD78" i="23" s="1"/>
  <c r="M105" i="23"/>
  <c r="AD76" i="23" s="1"/>
  <c r="N105" i="23"/>
  <c r="AD77" i="23" s="1"/>
  <c r="O105" i="23"/>
  <c r="AD86" i="23" s="1"/>
  <c r="P105" i="23"/>
  <c r="AD88" i="23" s="1"/>
  <c r="AD90" i="23" s="1"/>
  <c r="Q105" i="23"/>
  <c r="AD89" i="23" s="1"/>
  <c r="R105" i="23"/>
  <c r="AD79" i="23" s="1"/>
  <c r="S105" i="23"/>
  <c r="AD80" i="23" s="1"/>
  <c r="T105" i="23"/>
  <c r="AD82" i="23" s="1"/>
  <c r="U105" i="23"/>
  <c r="AD83" i="23" s="1"/>
  <c r="V105" i="23"/>
  <c r="AD84" i="23" s="1"/>
  <c r="X105" i="23"/>
  <c r="E105" i="23"/>
  <c r="AD66" i="23" s="1"/>
  <c r="W55" i="23"/>
  <c r="W54" i="23"/>
  <c r="W53" i="23"/>
  <c r="W52" i="23"/>
  <c r="W51" i="23"/>
  <c r="W50" i="23"/>
  <c r="W49" i="23"/>
  <c r="W48" i="23"/>
  <c r="W47" i="23"/>
  <c r="W46" i="23"/>
  <c r="W45" i="23"/>
  <c r="W44" i="23"/>
  <c r="W43" i="23"/>
  <c r="W42" i="23"/>
  <c r="W41" i="23"/>
  <c r="W40" i="23"/>
  <c r="W39" i="23"/>
  <c r="W38" i="23"/>
  <c r="W37" i="23"/>
  <c r="W36" i="23"/>
  <c r="W35" i="23"/>
  <c r="W34" i="23"/>
  <c r="W33" i="23"/>
  <c r="W32" i="23"/>
  <c r="W31" i="23"/>
  <c r="W30" i="23"/>
  <c r="W29" i="23"/>
  <c r="W28" i="23"/>
  <c r="W27" i="23"/>
  <c r="W26" i="23"/>
  <c r="W25" i="23"/>
  <c r="W24" i="23"/>
  <c r="W23" i="23"/>
  <c r="W22" i="23"/>
  <c r="W21" i="23"/>
  <c r="W20" i="23"/>
  <c r="W19" i="23"/>
  <c r="W18" i="23"/>
  <c r="W17" i="23"/>
  <c r="W16" i="23"/>
  <c r="W15" i="23"/>
  <c r="W14" i="23"/>
  <c r="W56" i="23" s="1"/>
  <c r="W6" i="23"/>
  <c r="W7" i="23"/>
  <c r="W8" i="23"/>
  <c r="W9" i="23"/>
  <c r="W10" i="23"/>
  <c r="W11" i="23"/>
  <c r="W12" i="23"/>
  <c r="W5" i="23"/>
  <c r="W115" i="23"/>
  <c r="W114" i="23"/>
  <c r="W113" i="23"/>
  <c r="W112" i="23"/>
  <c r="W111" i="23"/>
  <c r="W110" i="23"/>
  <c r="W109" i="23"/>
  <c r="W116" i="23" s="1"/>
  <c r="W106" i="23"/>
  <c r="AG89" i="23" l="1"/>
  <c r="AG79" i="23"/>
  <c r="AG81" i="23" s="1"/>
  <c r="AD11" i="23"/>
  <c r="AJ66" i="23"/>
  <c r="AG85" i="23"/>
  <c r="AD16" i="23"/>
  <c r="AD81" i="23"/>
  <c r="AD27" i="23"/>
  <c r="AH91" i="23"/>
  <c r="AF91" i="23"/>
  <c r="AE91" i="23"/>
  <c r="AD69" i="23"/>
  <c r="AD85" i="23"/>
  <c r="AD20" i="23"/>
  <c r="W107" i="23"/>
  <c r="AD33" i="23" l="1"/>
  <c r="AG90" i="23"/>
  <c r="AG91" i="23" s="1"/>
  <c r="AD91" i="23"/>
  <c r="W65" i="23"/>
  <c r="W66" i="23"/>
  <c r="W67" i="23"/>
  <c r="W68" i="23"/>
  <c r="W69" i="23"/>
  <c r="W70" i="23"/>
  <c r="W71" i="23"/>
  <c r="W72" i="23"/>
  <c r="W73" i="23"/>
  <c r="W74" i="23"/>
  <c r="W75" i="23"/>
  <c r="W76" i="23"/>
  <c r="W77" i="23"/>
  <c r="W78" i="23"/>
  <c r="W79" i="23"/>
  <c r="W80" i="23"/>
  <c r="W81" i="23"/>
  <c r="W82" i="23"/>
  <c r="W83" i="23"/>
  <c r="W84" i="23"/>
  <c r="W85" i="23"/>
  <c r="W86" i="23"/>
  <c r="W87" i="23"/>
  <c r="W88" i="23"/>
  <c r="W89" i="23"/>
  <c r="W90" i="23"/>
  <c r="W91" i="23"/>
  <c r="W92" i="23"/>
  <c r="W93" i="23"/>
  <c r="W94" i="23"/>
  <c r="W95" i="23"/>
  <c r="W96" i="23"/>
  <c r="W97" i="23"/>
  <c r="W98" i="23"/>
  <c r="W99" i="23"/>
  <c r="W100" i="23"/>
  <c r="W101" i="23"/>
  <c r="W102" i="23"/>
  <c r="W103" i="23"/>
  <c r="W104" i="23"/>
  <c r="W64" i="23"/>
  <c r="X108" i="23"/>
  <c r="V108" i="23"/>
  <c r="AI84" i="23" s="1"/>
  <c r="AJ84" i="23" s="1"/>
  <c r="U108" i="23"/>
  <c r="T108" i="23"/>
  <c r="AI83" i="23" s="1"/>
  <c r="AJ83" i="23" s="1"/>
  <c r="S108" i="23"/>
  <c r="R108" i="23"/>
  <c r="AI79" i="23" s="1"/>
  <c r="Q108" i="23"/>
  <c r="AI89" i="23" s="1"/>
  <c r="AJ89" i="23" s="1"/>
  <c r="P108" i="23"/>
  <c r="AI88" i="23" s="1"/>
  <c r="O108" i="23"/>
  <c r="AI86" i="23" s="1"/>
  <c r="N108" i="23"/>
  <c r="AI77" i="23" s="1"/>
  <c r="AJ77" i="23" s="1"/>
  <c r="M108" i="23"/>
  <c r="AI76" i="23" s="1"/>
  <c r="AJ76" i="23" s="1"/>
  <c r="L108" i="23"/>
  <c r="AI75" i="23" s="1"/>
  <c r="K108" i="23"/>
  <c r="AI73" i="23" s="1"/>
  <c r="AJ73" i="23" s="1"/>
  <c r="J108" i="23"/>
  <c r="AI72" i="23" s="1"/>
  <c r="AJ72" i="23" s="1"/>
  <c r="I108" i="23"/>
  <c r="AI71" i="23" s="1"/>
  <c r="AJ71" i="23" s="1"/>
  <c r="H108" i="23"/>
  <c r="AI70" i="23" s="1"/>
  <c r="G108" i="23"/>
  <c r="AI68" i="23" s="1"/>
  <c r="AJ68" i="23" s="1"/>
  <c r="F108" i="23"/>
  <c r="AI67" i="23" s="1"/>
  <c r="X13" i="23"/>
  <c r="V13" i="23"/>
  <c r="U13" i="23"/>
  <c r="AE25" i="23" s="1"/>
  <c r="AF25" i="23" s="1"/>
  <c r="T13" i="23"/>
  <c r="AE24" i="23" s="1"/>
  <c r="AF24" i="23" s="1"/>
  <c r="S13" i="23"/>
  <c r="AE22" i="23" s="1"/>
  <c r="AF22" i="23" s="1"/>
  <c r="R13" i="23"/>
  <c r="Q13" i="23"/>
  <c r="AE31" i="23" s="1"/>
  <c r="AF31" i="23" s="1"/>
  <c r="P13" i="23"/>
  <c r="AE30" i="23" s="1"/>
  <c r="O13" i="23"/>
  <c r="AE28" i="23" s="1"/>
  <c r="N13" i="23"/>
  <c r="M13" i="23"/>
  <c r="AE18" i="23" s="1"/>
  <c r="AF18" i="23" s="1"/>
  <c r="L13" i="23"/>
  <c r="AE17" i="23" s="1"/>
  <c r="K13" i="23"/>
  <c r="AE15" i="23" s="1"/>
  <c r="AF15" i="23" s="1"/>
  <c r="J13" i="23"/>
  <c r="I13" i="23"/>
  <c r="AE13" i="23" s="1"/>
  <c r="AF13" i="23" s="1"/>
  <c r="H13" i="23"/>
  <c r="AE12" i="23" s="1"/>
  <c r="G13" i="23"/>
  <c r="AE10" i="23" s="1"/>
  <c r="AF10" i="23" s="1"/>
  <c r="F13" i="23"/>
  <c r="AE9" i="23" s="1"/>
  <c r="AF9" i="23" s="1"/>
  <c r="E13" i="23"/>
  <c r="AE8" i="23" s="1"/>
  <c r="B4" i="3"/>
  <c r="B3" i="3"/>
  <c r="B2" i="3"/>
  <c r="B1" i="3"/>
  <c r="F36" i="21"/>
  <c r="E36" i="21"/>
  <c r="G35" i="21"/>
  <c r="G34" i="21"/>
  <c r="G33" i="21"/>
  <c r="F32" i="21"/>
  <c r="F37" i="21" s="1"/>
  <c r="E32" i="21"/>
  <c r="G31" i="21"/>
  <c r="G30" i="21"/>
  <c r="F48" i="18"/>
  <c r="E48" i="18"/>
  <c r="G47" i="18"/>
  <c r="G46" i="18"/>
  <c r="G45" i="18"/>
  <c r="F44" i="18"/>
  <c r="E44" i="18"/>
  <c r="G43" i="18"/>
  <c r="G42" i="18"/>
  <c r="G41" i="18"/>
  <c r="G40" i="18"/>
  <c r="F39" i="18"/>
  <c r="E39" i="18"/>
  <c r="G38" i="18"/>
  <c r="G37" i="18"/>
  <c r="G36" i="18"/>
  <c r="G39" i="18" s="1"/>
  <c r="C4" i="22"/>
  <c r="C3" i="22"/>
  <c r="C2" i="22"/>
  <c r="C1" i="22"/>
  <c r="AI87" i="23" l="1"/>
  <c r="AJ86" i="23"/>
  <c r="AJ87" i="23" s="1"/>
  <c r="N57" i="23"/>
  <c r="AE19" i="23"/>
  <c r="AF19" i="23" s="1"/>
  <c r="AI74" i="23"/>
  <c r="AJ70" i="23"/>
  <c r="AJ74" i="23" s="1"/>
  <c r="AE11" i="23"/>
  <c r="AF8" i="23"/>
  <c r="AF11" i="23" s="1"/>
  <c r="AI80" i="23"/>
  <c r="AJ80" i="23" s="1"/>
  <c r="AI82" i="23"/>
  <c r="J57" i="23"/>
  <c r="AE14" i="23"/>
  <c r="AF14" i="23" s="1"/>
  <c r="R57" i="23"/>
  <c r="AE21" i="23"/>
  <c r="V57" i="23"/>
  <c r="AE26" i="23"/>
  <c r="AF26" i="23" s="1"/>
  <c r="AF27" i="23" s="1"/>
  <c r="AE27" i="23"/>
  <c r="AI78" i="23"/>
  <c r="AJ75" i="23"/>
  <c r="AJ78" i="23" s="1"/>
  <c r="AI90" i="23"/>
  <c r="AJ88" i="23"/>
  <c r="AJ90" i="23" s="1"/>
  <c r="W105" i="23"/>
  <c r="AE29" i="23"/>
  <c r="AF28" i="23"/>
  <c r="AF29" i="23" s="1"/>
  <c r="AE16" i="23"/>
  <c r="AF12" i="23"/>
  <c r="AF17" i="23"/>
  <c r="AF20" i="23" s="1"/>
  <c r="AE32" i="23"/>
  <c r="AF30" i="23"/>
  <c r="AF32" i="23" s="1"/>
  <c r="AJ67" i="23"/>
  <c r="AJ69" i="23" s="1"/>
  <c r="AI69" i="23"/>
  <c r="AJ79" i="23"/>
  <c r="G36" i="21"/>
  <c r="E37" i="21"/>
  <c r="G48" i="18"/>
  <c r="F49" i="18"/>
  <c r="G57" i="23"/>
  <c r="K57" i="23"/>
  <c r="O57" i="23"/>
  <c r="X57" i="23"/>
  <c r="H57" i="23"/>
  <c r="X117" i="23"/>
  <c r="I57" i="23"/>
  <c r="Q57" i="23"/>
  <c r="H117" i="23"/>
  <c r="P117" i="23"/>
  <c r="I117" i="23"/>
  <c r="W108" i="23"/>
  <c r="J117" i="23"/>
  <c r="N117" i="23"/>
  <c r="R117" i="23"/>
  <c r="Q117" i="23"/>
  <c r="G117" i="23"/>
  <c r="K117" i="23"/>
  <c r="O117" i="23"/>
  <c r="L117" i="23"/>
  <c r="M117" i="23"/>
  <c r="W13" i="23"/>
  <c r="F57" i="23"/>
  <c r="L57" i="23"/>
  <c r="T57" i="23"/>
  <c r="S57" i="23"/>
  <c r="E57" i="23"/>
  <c r="M57" i="23"/>
  <c r="U57" i="23"/>
  <c r="P57" i="23"/>
  <c r="S117" i="23"/>
  <c r="T117" i="23"/>
  <c r="E117" i="23"/>
  <c r="U117" i="23"/>
  <c r="F117" i="23"/>
  <c r="V117" i="23"/>
  <c r="G32" i="21"/>
  <c r="G37" i="21" s="1"/>
  <c r="E49" i="18"/>
  <c r="G44" i="18"/>
  <c r="G49" i="18" s="1"/>
  <c r="AJ81" i="23" l="1"/>
  <c r="AE20" i="23"/>
  <c r="AE33" i="23"/>
  <c r="AI81" i="23"/>
  <c r="AI91" i="23" s="1"/>
  <c r="AF16" i="23"/>
  <c r="AF33" i="23" s="1"/>
  <c r="AE23" i="23"/>
  <c r="AF21" i="23"/>
  <c r="AF23" i="23" s="1"/>
  <c r="AI85" i="23"/>
  <c r="AJ82" i="23"/>
  <c r="AJ85" i="23" s="1"/>
  <c r="AJ91" i="23" s="1"/>
  <c r="W117" i="23"/>
  <c r="W57" i="23"/>
  <c r="C4" i="21" l="1"/>
  <c r="B3" i="1" l="1"/>
  <c r="B2" i="1"/>
  <c r="B1" i="1"/>
  <c r="B4" i="1"/>
  <c r="C4" i="18"/>
  <c r="C3" i="21" l="1"/>
  <c r="C2" i="21"/>
  <c r="C1" i="21"/>
  <c r="C3" i="18"/>
  <c r="C2" i="18"/>
  <c r="C1" i="18"/>
</calcChain>
</file>

<file path=xl/sharedStrings.xml><?xml version="1.0" encoding="utf-8"?>
<sst xmlns="http://schemas.openxmlformats.org/spreadsheetml/2006/main" count="927" uniqueCount="307">
  <si>
    <t>SARS RFP Number</t>
  </si>
  <si>
    <t>RFP Name</t>
  </si>
  <si>
    <t>Bidder Name</t>
  </si>
  <si>
    <t>Region Name</t>
  </si>
  <si>
    <t>Template Name</t>
  </si>
  <si>
    <t>Spreadsheet Tab Name</t>
  </si>
  <si>
    <t>T1</t>
  </si>
  <si>
    <t>Back to Index</t>
  </si>
  <si>
    <t xml:space="preserve">Transition Charge (see Instructions) </t>
  </si>
  <si>
    <t>Transition price (Incl VAT)</t>
  </si>
  <si>
    <t>Fixed Travel Charge</t>
  </si>
  <si>
    <t>Transition Break-fix Charges</t>
  </si>
  <si>
    <t>Equipment Categories</t>
  </si>
  <si>
    <t>Item type</t>
  </si>
  <si>
    <t>Basis for charge</t>
  </si>
  <si>
    <t>Event Break-fix Charge (incl VAT)</t>
  </si>
  <si>
    <t>Standby Power Equipment (UPS)</t>
  </si>
  <si>
    <t>3-50KVA</t>
  </si>
  <si>
    <t xml:space="preserve">Maintenance Rate per unit (exl. parts) </t>
  </si>
  <si>
    <t>60-140KVA</t>
  </si>
  <si>
    <t>160-500KVA</t>
  </si>
  <si>
    <t>Air- Conditioners</t>
  </si>
  <si>
    <t>Window/High-wall/Cassette/Hide-away/Under-ceiling Units</t>
  </si>
  <si>
    <t xml:space="preserve">Chilled Water Down Blow Units </t>
  </si>
  <si>
    <t xml:space="preserve">Direct Expansion Down Blow Units </t>
  </si>
  <si>
    <t>Chiller Plants (including pumps)</t>
  </si>
  <si>
    <t>Fire Protection</t>
  </si>
  <si>
    <t>Fire Control system</t>
  </si>
  <si>
    <t>Centralised Gas system</t>
  </si>
  <si>
    <t>Fire Extinguishers</t>
  </si>
  <si>
    <t xml:space="preserve"> Generators</t>
  </si>
  <si>
    <t>1650-1850KVA</t>
  </si>
  <si>
    <t>Electrical Distribution</t>
  </si>
  <si>
    <t>Server Rooms (incl. patch rooms)</t>
  </si>
  <si>
    <t>Specialised Server Rooms (Data Centres and Contact Centres)</t>
  </si>
  <si>
    <t>MLV (Medium to Low Voltage) &amp; Plant Rooms</t>
  </si>
  <si>
    <t xml:space="preserve"> </t>
  </si>
  <si>
    <t xml:space="preserve">Maintenance Type / Maintenance Windows </t>
  </si>
  <si>
    <t>Minor Service</t>
  </si>
  <si>
    <t>Major Service</t>
  </si>
  <si>
    <t>Bus Hrs</t>
  </si>
  <si>
    <t>After Hrs</t>
  </si>
  <si>
    <t>N/A</t>
  </si>
  <si>
    <t>Total</t>
  </si>
  <si>
    <t>Template 3 Personnel and Material Rates</t>
  </si>
  <si>
    <t>T3</t>
  </si>
  <si>
    <t>Percentage</t>
  </si>
  <si>
    <t>Business Hours</t>
  </si>
  <si>
    <t>After Hours</t>
  </si>
  <si>
    <t>Saturday</t>
  </si>
  <si>
    <t>Sun/Public Holidays</t>
  </si>
  <si>
    <t>Rate/hour (Incl VAT)</t>
  </si>
  <si>
    <t>Job description</t>
  </si>
  <si>
    <t xml:space="preserve">Hourly </t>
  </si>
  <si>
    <t>Daily</t>
  </si>
  <si>
    <t>Monthly</t>
  </si>
  <si>
    <t>Standby</t>
  </si>
  <si>
    <t>Hourly</t>
  </si>
  <si>
    <t>Project Manager</t>
  </si>
  <si>
    <t>Draughtsperson</t>
  </si>
  <si>
    <t>General Handyperson</t>
  </si>
  <si>
    <t>T4</t>
  </si>
  <si>
    <t>Inflation Sensitivity Factor</t>
  </si>
  <si>
    <t>T5</t>
  </si>
  <si>
    <t>General Instructions for Completing the Pricing Input Templates</t>
  </si>
  <si>
    <t>General</t>
  </si>
  <si>
    <t>Pricing Proposal Submission Format</t>
  </si>
  <si>
    <t>1.1.1</t>
  </si>
  <si>
    <t>Bidders must submit both a paper copy and an electronic copy of the Pricing Submission. Submissions that are not accompanied by both copies will not be considered. In the event of a discrepancy, the paper copy will prevail.</t>
  </si>
  <si>
    <t>1.1.2</t>
  </si>
  <si>
    <t>Pricing Input Spreadsheets</t>
  </si>
  <si>
    <t>1.2.1</t>
  </si>
  <si>
    <t>All the Pricing templates for a Region are contained within this Excel spreadsheet.</t>
  </si>
  <si>
    <t>1.2.2</t>
  </si>
  <si>
    <t>The spreadsheet contains tabs for the worksheets in which the financial templates are located. Bidders are requested to look at the tab marked 'Index' for further explanation of the content of the worksheets.</t>
  </si>
  <si>
    <t>1.2.3</t>
  </si>
  <si>
    <t>Cells are formatted to automatically indicate South African Rand, ordinary text fields and percentage (%) where applicable.</t>
  </si>
  <si>
    <t>1.2.4</t>
  </si>
  <si>
    <t>Total Costs at the bottom of the Templates are formula driven. Totals will be calculated automatically in the total fields and Bidder should not attempt to input values to these fields.</t>
  </si>
  <si>
    <t>1.2.5</t>
  </si>
  <si>
    <t>1.2.6</t>
  </si>
  <si>
    <t xml:space="preserve">Other than set out above in 1.2.5, Bidders must not make any changes to the spreadsheets, Pricing Templates or change the formatting of the Templates </t>
  </si>
  <si>
    <t>Pricing Conditions</t>
  </si>
  <si>
    <t>Bidder’s pricing must not be subject to any notes, conditions, assumptions or other pricing re-openers either made in the pricing templates or any other part of the Bidder’s Proposal.</t>
  </si>
  <si>
    <t>Bidder’s Proposal pricing submission must be firm, not indicative.</t>
  </si>
  <si>
    <t>Bidders’ pricing must be quoted in South African Rands (ZAR).</t>
  </si>
  <si>
    <t>Bidder’s pricing must be inclusive of all duties, taxes and all applicable levies.</t>
  </si>
  <si>
    <r>
      <t xml:space="preserve">Bidders must complete the templates with unit prices </t>
    </r>
    <r>
      <rPr>
        <b/>
        <i/>
        <u/>
        <sz val="12"/>
        <color indexed="8"/>
        <rFont val="Arial"/>
        <family val="2"/>
      </rPr>
      <t>including VAT.</t>
    </r>
  </si>
  <si>
    <t>Adjustments</t>
  </si>
  <si>
    <t>No adjustments will be made for foreign currency fluctuations.</t>
  </si>
  <si>
    <t>Transition Charges</t>
  </si>
  <si>
    <t>During Transition Maintenance Services can be requested on a Time and Material basis</t>
  </si>
  <si>
    <t>During Transition Break-fix Services will be charged based on the rates supplied in Template 1.</t>
  </si>
  <si>
    <t>Project Pricing</t>
  </si>
  <si>
    <t>Material Pricing</t>
  </si>
  <si>
    <t>Green</t>
  </si>
  <si>
    <t>Template 5</t>
  </si>
  <si>
    <t>Pricing Adjustment</t>
  </si>
  <si>
    <t>Template 4</t>
  </si>
  <si>
    <t>Personnel and Material Rates</t>
  </si>
  <si>
    <t>Template 3</t>
  </si>
  <si>
    <t>Template 1</t>
  </si>
  <si>
    <t>Tab Colour</t>
  </si>
  <si>
    <t>Tab Name</t>
  </si>
  <si>
    <t>Description</t>
  </si>
  <si>
    <t>Legal Contract Reference</t>
  </si>
  <si>
    <t>Index</t>
  </si>
  <si>
    <t>Index to Pricing Templates</t>
  </si>
  <si>
    <t>PRICING SUBMISSION</t>
  </si>
  <si>
    <t>SARS RFP NUMBER</t>
  </si>
  <si>
    <t>RFP NAME</t>
  </si>
  <si>
    <t>REGION</t>
  </si>
  <si>
    <t>BIDDER NAME</t>
  </si>
  <si>
    <t>COMPANY XYZ</t>
  </si>
  <si>
    <t>Region</t>
  </si>
  <si>
    <t>Region 2 - Western and Northern Cape Provinces</t>
  </si>
  <si>
    <t xml:space="preserve">Region 3 - North West  and Free State Provinces </t>
  </si>
  <si>
    <t>Region 4 - Eastern Cape and Kwa-Zulu Natal Provinces</t>
  </si>
  <si>
    <t>Region 5 - Mpumalanga and Limpopo Provinces</t>
  </si>
  <si>
    <t>Generators</t>
  </si>
  <si>
    <t>Site Name</t>
  </si>
  <si>
    <t>Province</t>
  </si>
  <si>
    <t>Type</t>
  </si>
  <si>
    <t>Bus Hrs/ Aft Hrs</t>
  </si>
  <si>
    <t>Bronze</t>
  </si>
  <si>
    <t>Standard</t>
  </si>
  <si>
    <t>Gold</t>
  </si>
  <si>
    <t>Silver</t>
  </si>
  <si>
    <t>Service Delivery Manager</t>
  </si>
  <si>
    <t>Break-fix</t>
  </si>
  <si>
    <t>Support Level / Service Coverage Period (excl parts)</t>
  </si>
  <si>
    <t>Maintenance material</t>
  </si>
  <si>
    <t>Project material (R0 - R10,000)</t>
  </si>
  <si>
    <t>Project material (R10,001 - R50,000)</t>
  </si>
  <si>
    <t>Project material (R50,001 - R250,000)</t>
  </si>
  <si>
    <t>Project material (R250,001 - R500,000)</t>
  </si>
  <si>
    <t>Project material (R500,001 - R1,000,000)</t>
  </si>
  <si>
    <t>Project material (R1,000,000 +)</t>
  </si>
  <si>
    <t>T2.1</t>
  </si>
  <si>
    <t>Template 2.1</t>
  </si>
  <si>
    <t>Final Mode of Operation Charges - Annual Maintenance</t>
  </si>
  <si>
    <t>Final Mode of Operation Charges - Quarterly Maintenance and Break &amp; Fix</t>
  </si>
  <si>
    <t>Air-conditioning Technician (At least NQF Level 4 qualification + 2 yrs. experience)</t>
  </si>
  <si>
    <t>Air-conditioning Engineer (At least NQF Level 5 qualification + 5 yrs. experience)</t>
  </si>
  <si>
    <t>Power and Electronic Technician (At least NQF Level 4 qualification + 2 yrs. experience)</t>
  </si>
  <si>
    <t>Power and Electronic Engineer (At least NQF Level 5 qualification + 5  yrs. experience)</t>
  </si>
  <si>
    <t>Electrical Technician (At least Electrical Trade Certificate + 2 yrs. experience)</t>
  </si>
  <si>
    <t>Electrician (At least Registered Master Electrician / Installation Electrician + 5 yrs. experience)</t>
  </si>
  <si>
    <t>Electrician (At least Registered Master Electrician / Installation Electrician with Heavy current HT + 5 yrs. experience)</t>
  </si>
  <si>
    <t>Fire Protection Technician (At least Registered and approved by SAQCC - Fire + 2 yrs. experience)</t>
  </si>
  <si>
    <t>Diesel Technician (At least NQF Level 4 qualification + 2 yrs. experience in Generator support)</t>
  </si>
  <si>
    <t>Diesel Engineer(At least NQF Level 5 qualification + 5 yrs. experience in Generator support)</t>
  </si>
  <si>
    <t xml:space="preserve">T3.1 Material Rates Mark-up Percentage (see Instructions point 6) </t>
  </si>
  <si>
    <t>Basic</t>
  </si>
  <si>
    <t xml:space="preserve">Input cells are highlighted in light green. The Bidder must complete all input cells.  No other cells must be changed </t>
  </si>
  <si>
    <t>Environmental</t>
  </si>
  <si>
    <t>Monitoring system</t>
  </si>
  <si>
    <t>Access Control</t>
  </si>
  <si>
    <t>Access Biometric or Card</t>
  </si>
  <si>
    <t>Access Lock &amp; Key</t>
  </si>
  <si>
    <t>The pricing required in the financial templates is to be fixed until each anniversary at which time prices will be adjusted for CPI based on the Sensitivity Percentage in Sheet T4.</t>
  </si>
  <si>
    <t>EXAMPLE FOR TABLE 1 (Please note this example is for illustration purposes only). You need to indicate your cost drivers and how they can be measured (i.e. indices, legislated rate, etc.)</t>
  </si>
  <si>
    <t>Cost Element breakdown</t>
  </si>
  <si>
    <t>Other</t>
  </si>
  <si>
    <t>Template 4 Pricing Adjustment and Quartely Maintenance Cost Break Down</t>
  </si>
  <si>
    <t>KM (Distance from Maint Centre)</t>
  </si>
  <si>
    <t>REGION 3 - North West, Kwazulu Natal, Limpopo and Mpumalanga Province</t>
  </si>
  <si>
    <t>Netbotz</t>
  </si>
  <si>
    <t>Biometric</t>
  </si>
  <si>
    <t>Lock &amp; Key</t>
  </si>
  <si>
    <t>King Shaka Airport</t>
  </si>
  <si>
    <t>Kwazulu Natal</t>
  </si>
  <si>
    <t>Golela</t>
  </si>
  <si>
    <t>Qacha's Nek</t>
  </si>
  <si>
    <t>Sani Pass</t>
  </si>
  <si>
    <t>Durban Scanner</t>
  </si>
  <si>
    <t>Durban - Customs House</t>
  </si>
  <si>
    <t>Durmail</t>
  </si>
  <si>
    <t>Kosi Bay</t>
  </si>
  <si>
    <t>Richards Bay Customs</t>
  </si>
  <si>
    <t>Durban - Albany House</t>
  </si>
  <si>
    <t>Newcastle</t>
  </si>
  <si>
    <t>Pietermaritzburg</t>
  </si>
  <si>
    <t>Pinetown</t>
  </si>
  <si>
    <t>Port Shepstone</t>
  </si>
  <si>
    <t>Richards Bay - Bayside Mall</t>
  </si>
  <si>
    <t>Trescon House</t>
  </si>
  <si>
    <t>Umhlanga</t>
  </si>
  <si>
    <t>Polokwane Gateway</t>
  </si>
  <si>
    <t>Limpopo</t>
  </si>
  <si>
    <t>Polokwane</t>
  </si>
  <si>
    <t>Beit Bridge</t>
  </si>
  <si>
    <t>Giriyondo</t>
  </si>
  <si>
    <t>Groblersbrug</t>
  </si>
  <si>
    <t>Pafuri</t>
  </si>
  <si>
    <t>Stockpoort</t>
  </si>
  <si>
    <t>Giyani</t>
  </si>
  <si>
    <t>Lebowakgomo</t>
  </si>
  <si>
    <t>Thohoyandou</t>
  </si>
  <si>
    <t>Kruger Mpumalanga International Airport (KMIA)</t>
  </si>
  <si>
    <t>Mpumalanga</t>
  </si>
  <si>
    <t>Nelspruit</t>
  </si>
  <si>
    <t>Emahlathini</t>
  </si>
  <si>
    <t>Jeppes Reef</t>
  </si>
  <si>
    <t>Lebombo</t>
  </si>
  <si>
    <t>Lebombo Commercial</t>
  </si>
  <si>
    <t>Mahamba</t>
  </si>
  <si>
    <t>Mananga</t>
  </si>
  <si>
    <t>Nerston</t>
  </si>
  <si>
    <t>Oshoek</t>
  </si>
  <si>
    <t>Lebombo DU</t>
  </si>
  <si>
    <t>Standerton</t>
  </si>
  <si>
    <t>Witbank</t>
  </si>
  <si>
    <t>Pilanesberg International</t>
  </si>
  <si>
    <t>North West</t>
  </si>
  <si>
    <t>Rustenburg</t>
  </si>
  <si>
    <t>Derdepoort</t>
  </si>
  <si>
    <t>Kopfontein</t>
  </si>
  <si>
    <t>Ramatlabama</t>
  </si>
  <si>
    <t>Skilpadshek</t>
  </si>
  <si>
    <t>Zeerust</t>
  </si>
  <si>
    <t>Swartkopfontein</t>
  </si>
  <si>
    <t>Klerksdorp</t>
  </si>
  <si>
    <t>Mmabatho</t>
  </si>
  <si>
    <t>Template 2.2</t>
  </si>
  <si>
    <t>T2.2</t>
  </si>
  <si>
    <t>Template 2.3</t>
  </si>
  <si>
    <t>Final Mode of Operation Charges - Break Fix</t>
  </si>
  <si>
    <t>T2.3</t>
  </si>
  <si>
    <t>Site List</t>
  </si>
  <si>
    <t>Appendix</t>
  </si>
  <si>
    <t xml:space="preserve">Appendix </t>
  </si>
  <si>
    <t>Grand Total</t>
  </si>
  <si>
    <t>Template 2.3 - Final Mode of Operation Charges - Break Fix</t>
  </si>
  <si>
    <t xml:space="preserve">Units - Support Level / Service Coverage </t>
  </si>
  <si>
    <t>Template 1 - Transition Charges</t>
  </si>
  <si>
    <t>Template 2.2- Final Mode of Operation Charges</t>
  </si>
  <si>
    <t>Personnel  Rates (see instructions point 5)</t>
  </si>
  <si>
    <t>Amount (Incl. VAT</t>
  </si>
  <si>
    <t>What % of  rates quoted in Template 2.1 &amp; 2.2 and  Template 3 is affected by CPI?</t>
  </si>
  <si>
    <t>Quartely Maintenance Units Summary</t>
  </si>
  <si>
    <t>Air-Conditioners</t>
  </si>
  <si>
    <t>Envrionmental Monitoring</t>
  </si>
  <si>
    <t>Distance</t>
  </si>
  <si>
    <t>3 - 40 KVA</t>
  </si>
  <si>
    <t>Break Fix Units Summary</t>
  </si>
  <si>
    <t>Bronze - Basic</t>
  </si>
  <si>
    <t>Gold - Standard</t>
  </si>
  <si>
    <t>Silver - Standard</t>
  </si>
  <si>
    <t>Units - Support Level / Service Coverage</t>
  </si>
  <si>
    <t>Cost Break Down Quarterly Maintenance Rates</t>
  </si>
  <si>
    <t xml:space="preserve">All quoted amounts MUST be all inclusive. </t>
  </si>
  <si>
    <t>Quartely Maintenance</t>
  </si>
  <si>
    <t>Annual Maintenance</t>
  </si>
  <si>
    <t>Template 2.1- Final Mode of Operation Charges</t>
  </si>
  <si>
    <t>Bidders should provide a break of the Quartely Maintenance as instructed on Template 4</t>
  </si>
  <si>
    <t>Bidders are required to provide a price break down of the Quartely Maintenance on Template 2</t>
  </si>
  <si>
    <t>Cost Element breakdown - List all major cost components that make up the Quartely Maintenance in Template 2</t>
  </si>
  <si>
    <t>Travel Charges</t>
  </si>
  <si>
    <t>Bidders are required to quote a fixed rate per km (i.e It should align to Government AA rate as published by Department of Transport).</t>
  </si>
  <si>
    <t>Bidder will be allowed Overnight where the distance travelled is more than 300km to a SARS site single trip; this cost will only apply for Break-fix callouts.</t>
  </si>
  <si>
    <t>Fixed Per Rate KM Charge per Request (Incl VAT)</t>
  </si>
  <si>
    <t>1.) Maintenance Rates</t>
  </si>
  <si>
    <t>Maintenance Rate (Incl VAT)</t>
  </si>
  <si>
    <t>Summary of Equipment Units for Region 3</t>
  </si>
  <si>
    <t>1. Maintenance Rates</t>
  </si>
  <si>
    <t>2. Break-fix labour rates and Break-fix travel surcharge</t>
  </si>
  <si>
    <t>Break-fix Rate (Incl VAT)</t>
  </si>
  <si>
    <t xml:space="preserve">Labour Rate per unit (exl. parts) </t>
  </si>
  <si>
    <t>Break-fix Overnight Surcharge Distance Threshold</t>
  </si>
  <si>
    <t xml:space="preserve">Overnight Surcharge Distance Threshold (Km) </t>
  </si>
  <si>
    <t>Overnight Surcharge</t>
  </si>
  <si>
    <t xml:space="preserve">Overnight Surcharge (Incl VAT) (to be added to Distance Charge for a Site where Site Distance exceeds the Overnight Surcharge Distance Threshold </t>
  </si>
  <si>
    <t>Diesel For Generators</t>
  </si>
  <si>
    <t>2. Cost Element breakdown - List all major cost components that make up the Quartely Maintenance in Template 2.1 and Annual Maintenance in Template 2.2</t>
  </si>
  <si>
    <t xml:space="preserve">3. All quoted amounts MUST be all inclusive. </t>
  </si>
  <si>
    <t>Labour</t>
  </si>
  <si>
    <t>Travel</t>
  </si>
  <si>
    <t>1.)Pricing Adjustment</t>
  </si>
  <si>
    <t>2.) Cost Break Down Quarterly Maintenance Rates</t>
  </si>
  <si>
    <t xml:space="preserve">1. Bidders are required to provide a percentage break down of the Quartely Maintenance on Template 2.1 and Annual Maintenance Template 2.2 </t>
  </si>
  <si>
    <t>Cost Element Breakwon</t>
  </si>
  <si>
    <t>Percentage Weighted Contribution</t>
  </si>
  <si>
    <t>Wages/ Labour</t>
  </si>
  <si>
    <t>Travel Costs</t>
  </si>
  <si>
    <t>Template 4 Pricing Adjustment and Quarterly Maintenance Cost Break Down</t>
  </si>
  <si>
    <t>Template 4 Pricing Adjustment and Annual Maintenance Cost Break Down</t>
  </si>
  <si>
    <t>Rate %</t>
  </si>
  <si>
    <t>Site List Region 3</t>
  </si>
  <si>
    <t>Gold-Standard</t>
  </si>
  <si>
    <t>Silver-Standard</t>
  </si>
  <si>
    <t>Bronze-Basic</t>
  </si>
  <si>
    <t>Support Level and Coverage</t>
  </si>
  <si>
    <t>Quarterly Maintenance</t>
  </si>
  <si>
    <t>Quarterly Maintenance for Standby Power Equipment (UPS) and Air Conditioners requires 3 X Minor Services and 1 X Major Service per year</t>
  </si>
  <si>
    <t>Quarterly Maintenance for Maintenance of Fire Protection requires 4 X Major Services per year</t>
  </si>
  <si>
    <t xml:space="preserve"> Annual Maintenance</t>
  </si>
  <si>
    <t>Annual Maintenance for Generators and Electrical Distribution requires 1 X Major Service per year</t>
  </si>
  <si>
    <t>Minor Service X 3 Per Year</t>
  </si>
  <si>
    <t>Major Service X 1 Per Year</t>
  </si>
  <si>
    <t>RFP 05/2020</t>
  </si>
  <si>
    <t>SARS ICT Facilities RFP 05/2020</t>
  </si>
  <si>
    <r>
      <t xml:space="preserve">Bidders submitting Proposals for more than one Region are required to submit their Proposals for each Region separately. The financial section of the Proposal for a Region must contain the completed spreadsheet </t>
    </r>
    <r>
      <rPr>
        <b/>
        <u/>
        <sz val="12"/>
        <rFont val="Arial"/>
        <family val="2"/>
      </rPr>
      <t>RFP 05/2020 Pricing Response Template - Region x.</t>
    </r>
  </si>
  <si>
    <r>
      <t xml:space="preserve">On each anniversary thereafter, the pricing of the successful Bidder will be adjusted for (CPI from the Previous Month on the anniversary) based on the sensitivities provided by the Bidder in Sheet T4. For details of this calculation see  </t>
    </r>
    <r>
      <rPr>
        <b/>
        <u/>
        <sz val="12"/>
        <color indexed="8"/>
        <rFont val="Arial"/>
        <family val="2"/>
      </rPr>
      <t>RFP 05/2020 ICT Facilities Services Agreement</t>
    </r>
    <r>
      <rPr>
        <b/>
        <sz val="12"/>
        <color indexed="8"/>
        <rFont val="Arial"/>
        <family val="2"/>
      </rPr>
      <t xml:space="preserve"> </t>
    </r>
  </si>
  <si>
    <t xml:space="preserve">Bidder’s price for performing all the Transition Deliverables during the Transition Phase should be indicated separately in Template 1 and as more fully described in RFP 05/2020  ICT Facilities Services Agreement </t>
  </si>
  <si>
    <t>Personnel components of projects undertaken by the successful Bidder during the terrn will be priced at an comparable or better rate contained in Template 3. ICT Facilities Infrastructure will be procured on a Pass Through Expenses Basis as defined in the RFP 05/2020 ICT Facilities Services Agreement.</t>
  </si>
  <si>
    <r>
      <t xml:space="preserve">The Mark-up  percentage specified in Template 3 is the maximum percentage that the Bidder may add to the original  cost of the materials, to the Bidder, to determine the charge for materials to SARS. Bidder must note that this only applies for </t>
    </r>
    <r>
      <rPr>
        <b/>
        <sz val="12"/>
        <color indexed="8"/>
        <rFont val="Arial"/>
        <family val="2"/>
      </rPr>
      <t>Maintenance  and Incident resolution purposes only spares and parts and replacement units</t>
    </r>
    <r>
      <rPr>
        <sz val="12"/>
        <color indexed="8"/>
        <rFont val="Arial"/>
        <family val="2"/>
      </rPr>
      <t>. See  RFP 05/2020  ICT Facilities Services Agreement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</si>
</sst>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 numFmtId="166" formatCode="&quot;R&quot;\ #,##0"/>
  </numFmts>
  <fonts count="52" x14ac:knownFonts="1">
    <font>
      <sz val="11"/>
      <color theme="1"/>
      <name val="Calibri"/>
      <family val="2"/>
      <scheme val="minor"/>
    </font>
    <font>
      <sz val="11"/>
      <color theme="1"/>
      <name val="Calibri"/>
      <family val="2"/>
      <scheme val="minor"/>
    </font>
    <font>
      <sz val="10"/>
      <name val="Arial"/>
      <family val="2"/>
    </font>
    <font>
      <b/>
      <sz val="10"/>
      <name val="Arial"/>
      <family val="2"/>
    </font>
    <font>
      <sz val="16"/>
      <name val="Arial"/>
      <family val="2"/>
    </font>
    <font>
      <u/>
      <sz val="10"/>
      <color theme="10"/>
      <name val="Arial"/>
      <family val="2"/>
    </font>
    <font>
      <b/>
      <sz val="11"/>
      <color indexed="8"/>
      <name val="Calibri"/>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color theme="1"/>
      <name val="Arial"/>
      <family val="2"/>
    </font>
    <font>
      <sz val="12"/>
      <name val="Arial"/>
      <family val="2"/>
    </font>
    <font>
      <b/>
      <sz val="12"/>
      <color indexed="8"/>
      <name val="Arial"/>
      <family val="2"/>
    </font>
    <font>
      <b/>
      <sz val="11"/>
      <name val="Arial"/>
      <family val="2"/>
    </font>
    <font>
      <u/>
      <sz val="11"/>
      <name val="Calibri"/>
      <family val="2"/>
    </font>
    <font>
      <b/>
      <sz val="16"/>
      <color indexed="8"/>
      <name val="Arial"/>
      <family val="2"/>
    </font>
    <font>
      <b/>
      <sz val="14"/>
      <color indexed="8"/>
      <name val="Arial"/>
      <family val="2"/>
    </font>
    <font>
      <sz val="14"/>
      <color indexed="8"/>
      <name val="Arial"/>
      <family val="2"/>
    </font>
    <font>
      <b/>
      <sz val="10"/>
      <color indexed="8"/>
      <name val="Arial"/>
      <family val="2"/>
    </font>
    <font>
      <sz val="12"/>
      <color indexed="8"/>
      <name val="Arial"/>
      <family val="2"/>
    </font>
    <font>
      <b/>
      <u/>
      <sz val="12"/>
      <name val="Arial"/>
      <family val="2"/>
    </font>
    <font>
      <sz val="10"/>
      <color indexed="8"/>
      <name val="Arial"/>
      <family val="2"/>
    </font>
    <font>
      <b/>
      <i/>
      <u/>
      <sz val="12"/>
      <color indexed="8"/>
      <name val="Arial"/>
      <family val="2"/>
    </font>
    <font>
      <b/>
      <u/>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sz val="10"/>
      <color theme="1"/>
      <name val="Arial"/>
      <family val="2"/>
    </font>
    <font>
      <sz val="11"/>
      <name val="Arial"/>
      <family val="2"/>
    </font>
    <font>
      <sz val="10"/>
      <color theme="1"/>
      <name val="Calibri"/>
      <family val="2"/>
      <scheme val="minor"/>
    </font>
    <font>
      <sz val="10"/>
      <color rgb="FF000000"/>
      <name val="Arial"/>
      <family val="2"/>
    </font>
    <font>
      <u/>
      <sz val="11"/>
      <color theme="10"/>
      <name val="Arial"/>
      <family val="2"/>
    </font>
    <font>
      <u/>
      <sz val="11"/>
      <name val="Arial"/>
      <family val="2"/>
    </font>
    <font>
      <u/>
      <sz val="11"/>
      <color indexed="12"/>
      <name val="Arial"/>
      <family val="2"/>
    </font>
    <font>
      <b/>
      <u/>
      <sz val="10"/>
      <color theme="1"/>
      <name val="Calibri"/>
      <family val="2"/>
      <scheme val="minor"/>
    </font>
    <font>
      <b/>
      <u/>
      <sz val="11"/>
      <name val="Arial"/>
      <family val="2"/>
    </font>
    <font>
      <b/>
      <u/>
      <sz val="11"/>
      <color theme="1"/>
      <name val="Calibri"/>
      <family val="2"/>
      <scheme val="minor"/>
    </font>
    <font>
      <b/>
      <u/>
      <sz val="11"/>
      <color theme="1"/>
      <name val="Arial"/>
      <family val="2"/>
    </font>
    <font>
      <b/>
      <sz val="11"/>
      <color theme="1"/>
      <name val="Arial"/>
      <family val="2"/>
    </font>
    <font>
      <sz val="12"/>
      <color rgb="FFFF0000"/>
      <name val="Arial"/>
      <family val="2"/>
    </font>
    <font>
      <sz val="12"/>
      <color theme="4" tint="-0.499984740745262"/>
      <name val="Arial"/>
      <family val="2"/>
    </font>
    <font>
      <sz val="11"/>
      <color rgb="FFFF0000"/>
      <name val="Arial"/>
      <family val="2"/>
    </font>
    <font>
      <b/>
      <sz val="11"/>
      <color theme="4" tint="-0.249977111117893"/>
      <name val="Arial"/>
      <family val="2"/>
    </font>
    <font>
      <b/>
      <sz val="10"/>
      <color theme="4" tint="-0.249977111117893"/>
      <name val="Arial"/>
      <family val="2"/>
    </font>
    <font>
      <u/>
      <sz val="10"/>
      <name val="Calibri"/>
      <family val="2"/>
    </font>
    <font>
      <sz val="11"/>
      <color rgb="FFCCFFCC"/>
      <name val="Arial"/>
      <family val="2"/>
    </font>
    <font>
      <b/>
      <u/>
      <sz val="11"/>
      <color indexed="8"/>
      <name val="Arial"/>
      <family val="2"/>
    </font>
    <font>
      <b/>
      <u/>
      <sz val="12"/>
      <color theme="1"/>
      <name val="Arial"/>
      <family val="2"/>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tint="-0.249977111117893"/>
        <bgColor indexed="64"/>
      </patternFill>
    </fill>
    <fill>
      <patternFill patternType="solid">
        <fgColor theme="0"/>
        <bgColor indexed="64"/>
      </patternFill>
    </fill>
    <fill>
      <patternFill patternType="solid">
        <fgColor rgb="FFCCFFCC"/>
        <bgColor indexed="64"/>
      </patternFill>
    </fill>
    <fill>
      <patternFill patternType="solid">
        <fgColor theme="6" tint="0.79998168889431442"/>
        <bgColor indexed="64"/>
      </patternFill>
    </fill>
    <fill>
      <patternFill patternType="solid">
        <fgColor rgb="FFC0C0C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69696"/>
        <bgColor indexed="64"/>
      </patternFill>
    </fill>
  </fills>
  <borders count="64">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15">
    <xf numFmtId="0" fontId="0" fillId="0" borderId="0"/>
    <xf numFmtId="0" fontId="2" fillId="0" borderId="0"/>
    <xf numFmtId="0" fontId="5" fillId="0" borderId="0" applyNumberFormat="0" applyFill="0" applyBorder="0" applyAlignment="0" applyProtection="0">
      <alignment vertical="top"/>
      <protection locked="0"/>
    </xf>
    <xf numFmtId="0" fontId="2" fillId="0" borderId="0"/>
    <xf numFmtId="0" fontId="2" fillId="0" borderId="0"/>
    <xf numFmtId="9" fontId="11" fillId="0" borderId="0" applyFont="0" applyFill="0" applyBorder="0" applyAlignment="0" applyProtection="0"/>
    <xf numFmtId="0" fontId="9" fillId="0" borderId="0"/>
    <xf numFmtId="9" fontId="2" fillId="0" borderId="0" applyFont="0" applyFill="0" applyBorder="0" applyAlignment="0" applyProtection="0"/>
    <xf numFmtId="0" fontId="1" fillId="0" borderId="0"/>
    <xf numFmtId="43" fontId="11" fillId="0" borderId="0" applyFont="0" applyFill="0" applyBorder="0" applyAlignment="0" applyProtection="0"/>
    <xf numFmtId="0" fontId="2" fillId="0" borderId="0"/>
    <xf numFmtId="9" fontId="11"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09">
    <xf numFmtId="0" fontId="0" fillId="0" borderId="0" xfId="0"/>
    <xf numFmtId="0" fontId="3" fillId="2" borderId="1" xfId="1" applyFont="1" applyFill="1" applyBorder="1" applyAlignment="1" applyProtection="1">
      <alignment vertical="center"/>
    </xf>
    <xf numFmtId="0" fontId="3" fillId="2" borderId="4" xfId="1" applyFont="1" applyFill="1" applyBorder="1" applyAlignment="1" applyProtection="1">
      <alignment vertical="center"/>
    </xf>
    <xf numFmtId="0" fontId="3" fillId="2" borderId="4" xfId="1" applyFont="1" applyFill="1" applyBorder="1" applyAlignment="1" applyProtection="1">
      <alignment vertical="center" wrapText="1"/>
    </xf>
    <xf numFmtId="0" fontId="3" fillId="2" borderId="7"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3" fillId="0" borderId="0" xfId="1" applyFont="1" applyBorder="1" applyProtection="1"/>
    <xf numFmtId="0" fontId="4" fillId="0" borderId="0" xfId="1" applyFont="1" applyProtection="1"/>
    <xf numFmtId="0" fontId="2" fillId="0" borderId="0" xfId="1" applyFont="1" applyFill="1" applyProtection="1"/>
    <xf numFmtId="0" fontId="5" fillId="0" borderId="0" xfId="2" applyAlignment="1" applyProtection="1">
      <alignment vertical="top"/>
      <protection hidden="1"/>
    </xf>
    <xf numFmtId="0" fontId="2" fillId="0" borderId="0" xfId="3" applyProtection="1">
      <protection hidden="1"/>
    </xf>
    <xf numFmtId="0" fontId="0" fillId="0" borderId="0" xfId="0" applyFill="1" applyBorder="1"/>
    <xf numFmtId="0" fontId="0" fillId="0" borderId="0" xfId="0" applyBorder="1"/>
    <xf numFmtId="0" fontId="11" fillId="0" borderId="0" xfId="0" applyFont="1" applyFill="1" applyBorder="1" applyAlignment="1">
      <alignment horizontal="center" vertical="center"/>
    </xf>
    <xf numFmtId="0" fontId="0" fillId="0" borderId="0" xfId="0" applyBorder="1" applyAlignment="1">
      <alignment horizontal="center"/>
    </xf>
    <xf numFmtId="0" fontId="0" fillId="0" borderId="0" xfId="0" applyBorder="1" applyAlignment="1">
      <alignment horizontal="center" vertical="center"/>
    </xf>
    <xf numFmtId="0" fontId="0" fillId="0" borderId="0" xfId="0" applyAlignment="1">
      <alignment horizontal="center" vertical="center"/>
    </xf>
    <xf numFmtId="0" fontId="12" fillId="0" borderId="0" xfId="0" applyFont="1" applyProtection="1"/>
    <xf numFmtId="0" fontId="12" fillId="0" borderId="0" xfId="0" applyFont="1" applyBorder="1" applyAlignment="1" applyProtection="1">
      <alignment horizontal="center"/>
    </xf>
    <xf numFmtId="0" fontId="14" fillId="0" borderId="0" xfId="0" applyFont="1" applyBorder="1" applyAlignment="1" applyProtection="1">
      <alignment horizontal="center"/>
    </xf>
    <xf numFmtId="0" fontId="12" fillId="0" borderId="0" xfId="0" applyFont="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Protection="1"/>
    <xf numFmtId="0" fontId="12" fillId="0" borderId="0" xfId="0" applyFont="1" applyBorder="1" applyAlignment="1" applyProtection="1">
      <alignment horizontal="left" wrapText="1"/>
    </xf>
    <xf numFmtId="0" fontId="7" fillId="0" borderId="0" xfId="0" applyFont="1" applyFill="1" applyBorder="1" applyAlignment="1" applyProtection="1">
      <alignment vertical="center"/>
    </xf>
    <xf numFmtId="0" fontId="7" fillId="0" borderId="0" xfId="0" applyFont="1" applyFill="1" applyBorder="1" applyAlignment="1" applyProtection="1">
      <alignment vertical="center" wrapText="1"/>
    </xf>
    <xf numFmtId="164" fontId="10" fillId="3" borderId="39" xfId="0" applyNumberFormat="1" applyFont="1" applyFill="1" applyBorder="1" applyAlignment="1" applyProtection="1">
      <alignment horizontal="right" vertical="center"/>
      <protection locked="0"/>
    </xf>
    <xf numFmtId="164" fontId="10" fillId="3" borderId="4" xfId="0" applyNumberFormat="1" applyFont="1" applyFill="1" applyBorder="1" applyAlignment="1" applyProtection="1">
      <alignment horizontal="right" vertical="center"/>
      <protection locked="0"/>
    </xf>
    <xf numFmtId="164" fontId="10" fillId="3" borderId="42" xfId="0" applyNumberFormat="1" applyFont="1" applyFill="1" applyBorder="1" applyAlignment="1" applyProtection="1">
      <alignment horizontal="right" vertical="center"/>
      <protection locked="0"/>
    </xf>
    <xf numFmtId="0" fontId="10" fillId="0" borderId="0" xfId="0" applyFont="1" applyBorder="1" applyAlignment="1">
      <alignment horizontal="center"/>
    </xf>
    <xf numFmtId="0" fontId="10" fillId="0" borderId="0" xfId="0" applyFont="1"/>
    <xf numFmtId="0" fontId="10" fillId="0" borderId="0" xfId="0" applyFont="1" applyBorder="1" applyAlignment="1">
      <alignment horizontal="center" vertical="center"/>
    </xf>
    <xf numFmtId="0" fontId="10" fillId="0" borderId="0" xfId="6" applyFont="1" applyAlignment="1">
      <alignment vertical="top"/>
    </xf>
    <xf numFmtId="0" fontId="7" fillId="0" borderId="0" xfId="6" applyFont="1" applyAlignment="1">
      <alignment horizontal="justify" vertical="top" wrapText="1"/>
    </xf>
    <xf numFmtId="0" fontId="18" fillId="0" borderId="0" xfId="6" applyFont="1" applyAlignment="1">
      <alignment horizontal="justify" vertical="top" wrapText="1"/>
    </xf>
    <xf numFmtId="0" fontId="19" fillId="0" borderId="0" xfId="6" applyFont="1" applyAlignment="1">
      <alignment vertical="top"/>
    </xf>
    <xf numFmtId="0" fontId="14" fillId="0" borderId="0" xfId="6" applyFont="1" applyAlignment="1">
      <alignment horizontal="right" vertical="top"/>
    </xf>
    <xf numFmtId="0" fontId="14" fillId="0" borderId="0" xfId="6" applyFont="1" applyAlignment="1">
      <alignment vertical="top" wrapText="1"/>
    </xf>
    <xf numFmtId="0" fontId="21" fillId="0" borderId="0" xfId="6" applyFont="1" applyAlignment="1">
      <alignment horizontal="justify" vertical="top" wrapText="1"/>
    </xf>
    <xf numFmtId="0" fontId="21" fillId="0" borderId="0" xfId="6" applyFont="1" applyAlignment="1">
      <alignment vertical="top"/>
    </xf>
    <xf numFmtId="0" fontId="23" fillId="0" borderId="0" xfId="6" applyFont="1" applyAlignment="1">
      <alignment horizontal="justify" vertical="top" wrapText="1"/>
    </xf>
    <xf numFmtId="0" fontId="21" fillId="0" borderId="0" xfId="6" applyFont="1" applyBorder="1" applyAlignment="1">
      <alignment vertical="top"/>
    </xf>
    <xf numFmtId="0" fontId="21" fillId="0" borderId="0" xfId="6" applyFont="1" applyAlignment="1">
      <alignment vertical="top" wrapText="1"/>
    </xf>
    <xf numFmtId="0" fontId="10" fillId="0" borderId="0" xfId="6" applyFont="1" applyAlignment="1">
      <alignment vertical="top" wrapText="1"/>
    </xf>
    <xf numFmtId="0" fontId="9" fillId="0" borderId="0" xfId="6"/>
    <xf numFmtId="0" fontId="2" fillId="0" borderId="0" xfId="1" applyFont="1" applyProtection="1"/>
    <xf numFmtId="0" fontId="2" fillId="0" borderId="0" xfId="1" applyProtection="1"/>
    <xf numFmtId="0" fontId="5" fillId="0" borderId="0" xfId="2" applyFill="1" applyAlignment="1" applyProtection="1">
      <protection hidden="1"/>
    </xf>
    <xf numFmtId="0" fontId="2" fillId="0" borderId="0" xfId="1" applyFont="1" applyFill="1" applyBorder="1" applyProtection="1"/>
    <xf numFmtId="0" fontId="2" fillId="0" borderId="0" xfId="1" applyFont="1" applyBorder="1" applyProtection="1"/>
    <xf numFmtId="0" fontId="13" fillId="0" borderId="0" xfId="1" applyFont="1" applyProtection="1">
      <protection hidden="1"/>
    </xf>
    <xf numFmtId="0" fontId="26" fillId="0" borderId="0" xfId="1" applyFont="1" applyProtection="1">
      <protection hidden="1"/>
    </xf>
    <xf numFmtId="0" fontId="13" fillId="0" borderId="45" xfId="1" applyFont="1" applyBorder="1" applyProtection="1">
      <protection hidden="1"/>
    </xf>
    <xf numFmtId="0" fontId="13" fillId="0" borderId="46" xfId="1" applyFont="1" applyBorder="1" applyProtection="1">
      <protection hidden="1"/>
    </xf>
    <xf numFmtId="0" fontId="13" fillId="0" borderId="47" xfId="1" applyFont="1" applyBorder="1" applyProtection="1">
      <protection hidden="1"/>
    </xf>
    <xf numFmtId="0" fontId="13" fillId="0" borderId="48" xfId="1" applyFont="1" applyBorder="1" applyProtection="1">
      <protection hidden="1"/>
    </xf>
    <xf numFmtId="0" fontId="13" fillId="0" borderId="49" xfId="1" applyFont="1" applyBorder="1" applyProtection="1">
      <protection hidden="1"/>
    </xf>
    <xf numFmtId="0" fontId="13" fillId="0" borderId="0" xfId="1" applyFont="1" applyBorder="1" applyProtection="1">
      <protection hidden="1"/>
    </xf>
    <xf numFmtId="0" fontId="26" fillId="0" borderId="0" xfId="1" applyFont="1" applyBorder="1" applyProtection="1">
      <protection hidden="1"/>
    </xf>
    <xf numFmtId="0" fontId="28" fillId="0" borderId="35" xfId="1" applyFont="1" applyBorder="1" applyAlignment="1" applyProtection="1">
      <alignment horizontal="left"/>
      <protection hidden="1"/>
    </xf>
    <xf numFmtId="0" fontId="4" fillId="0" borderId="0" xfId="1" applyFont="1" applyBorder="1" applyAlignment="1" applyProtection="1">
      <alignment horizontal="left"/>
      <protection hidden="1"/>
    </xf>
    <xf numFmtId="0" fontId="26" fillId="0" borderId="48" xfId="1" applyFont="1" applyBorder="1" applyProtection="1">
      <protection hidden="1"/>
    </xf>
    <xf numFmtId="0" fontId="26" fillId="0" borderId="49" xfId="1" applyFont="1" applyBorder="1" applyProtection="1">
      <protection hidden="1"/>
    </xf>
    <xf numFmtId="0" fontId="28" fillId="0" borderId="0" xfId="1" applyFont="1" applyBorder="1" applyAlignment="1" applyProtection="1">
      <alignment horizontal="left"/>
      <protection hidden="1"/>
    </xf>
    <xf numFmtId="164" fontId="17" fillId="3" borderId="35" xfId="6" applyNumberFormat="1" applyFont="1" applyFill="1" applyBorder="1" applyAlignment="1">
      <alignment horizontal="left"/>
    </xf>
    <xf numFmtId="0" fontId="29" fillId="0" borderId="0" xfId="1" applyFont="1" applyBorder="1" applyAlignment="1" applyProtection="1">
      <alignment horizontal="left"/>
      <protection hidden="1"/>
    </xf>
    <xf numFmtId="0" fontId="13" fillId="0" borderId="0" xfId="1" applyFont="1" applyBorder="1" applyAlignment="1" applyProtection="1">
      <alignment horizontal="center"/>
      <protection hidden="1"/>
    </xf>
    <xf numFmtId="0" fontId="13" fillId="0" borderId="40" xfId="1" applyFont="1" applyBorder="1" applyProtection="1">
      <protection hidden="1"/>
    </xf>
    <xf numFmtId="0" fontId="13" fillId="0" borderId="43" xfId="1" applyFont="1" applyBorder="1" applyProtection="1">
      <protection hidden="1"/>
    </xf>
    <xf numFmtId="0" fontId="13" fillId="0" borderId="50" xfId="1" applyFont="1" applyBorder="1" applyProtection="1">
      <protection hidden="1"/>
    </xf>
    <xf numFmtId="0" fontId="30" fillId="2" borderId="35" xfId="6" applyFont="1" applyFill="1" applyBorder="1" applyAlignment="1">
      <alignment horizontal="center" vertical="top" wrapText="1"/>
    </xf>
    <xf numFmtId="0" fontId="11" fillId="4" borderId="4" xfId="6" applyFont="1" applyFill="1" applyBorder="1" applyAlignment="1">
      <alignment vertical="top" wrapText="1"/>
    </xf>
    <xf numFmtId="0" fontId="11" fillId="4" borderId="7" xfId="6" applyFont="1" applyFill="1" applyBorder="1" applyAlignment="1">
      <alignment vertical="top" wrapText="1"/>
    </xf>
    <xf numFmtId="0" fontId="8" fillId="0" borderId="39" xfId="0" applyFont="1" applyBorder="1" applyAlignment="1">
      <alignment vertical="center"/>
    </xf>
    <xf numFmtId="0" fontId="8" fillId="0" borderId="4" xfId="0" applyFont="1" applyBorder="1" applyAlignment="1">
      <alignment vertical="center"/>
    </xf>
    <xf numFmtId="0" fontId="8" fillId="0" borderId="42" xfId="0" applyFont="1" applyBorder="1" applyAlignment="1">
      <alignment vertical="center"/>
    </xf>
    <xf numFmtId="0" fontId="9" fillId="2" borderId="35" xfId="0" applyFont="1" applyFill="1" applyBorder="1" applyAlignment="1" applyProtection="1">
      <alignment horizontal="left" vertical="center"/>
    </xf>
    <xf numFmtId="0" fontId="8" fillId="0" borderId="4" xfId="0" applyFont="1" applyBorder="1" applyAlignment="1">
      <alignment vertical="center" wrapText="1"/>
    </xf>
    <xf numFmtId="0" fontId="10" fillId="0" borderId="39" xfId="0" applyFont="1" applyFill="1" applyBorder="1" applyAlignment="1" applyProtection="1">
      <alignment horizontal="left" vertical="center"/>
    </xf>
    <xf numFmtId="0" fontId="10" fillId="0" borderId="4" xfId="0" applyFont="1" applyFill="1" applyBorder="1" applyAlignment="1" applyProtection="1">
      <alignment horizontal="left" vertical="center"/>
    </xf>
    <xf numFmtId="164" fontId="9" fillId="2" borderId="35" xfId="0" applyNumberFormat="1" applyFont="1" applyFill="1" applyBorder="1" applyAlignment="1" applyProtection="1">
      <alignment horizontal="right" vertical="center"/>
    </xf>
    <xf numFmtId="0" fontId="8" fillId="0" borderId="7" xfId="0" applyFont="1" applyBorder="1" applyAlignment="1">
      <alignment vertical="center" wrapText="1"/>
    </xf>
    <xf numFmtId="164" fontId="10" fillId="3" borderId="7" xfId="0" applyNumberFormat="1" applyFont="1" applyFill="1" applyBorder="1" applyAlignment="1" applyProtection="1">
      <alignment horizontal="right" vertical="center"/>
      <protection locked="0"/>
    </xf>
    <xf numFmtId="0" fontId="8" fillId="0" borderId="39" xfId="0" applyFont="1" applyBorder="1" applyAlignment="1">
      <alignment vertical="center" wrapText="1"/>
    </xf>
    <xf numFmtId="0" fontId="9" fillId="0" borderId="4" xfId="0" applyFont="1" applyFill="1" applyBorder="1" applyAlignment="1" applyProtection="1">
      <alignment horizontal="center"/>
    </xf>
    <xf numFmtId="0" fontId="9" fillId="2" borderId="35" xfId="0" applyFont="1" applyFill="1" applyBorder="1" applyAlignment="1" applyProtection="1">
      <alignment horizontal="center"/>
    </xf>
    <xf numFmtId="0" fontId="9" fillId="0" borderId="7" xfId="0" applyFont="1" applyFill="1" applyBorder="1" applyAlignment="1" applyProtection="1">
      <alignment horizontal="center"/>
    </xf>
    <xf numFmtId="0" fontId="11" fillId="2" borderId="35" xfId="0" applyFont="1" applyFill="1" applyBorder="1" applyAlignment="1" applyProtection="1">
      <alignment horizontal="left" vertical="center"/>
    </xf>
    <xf numFmtId="0" fontId="11" fillId="2" borderId="35" xfId="0" applyFont="1" applyFill="1" applyBorder="1" applyAlignment="1" applyProtection="1">
      <alignment horizontal="center" vertical="center"/>
    </xf>
    <xf numFmtId="0" fontId="10" fillId="0" borderId="42" xfId="0" applyFont="1" applyFill="1" applyBorder="1" applyAlignment="1" applyProtection="1">
      <alignment horizontal="left" vertical="center"/>
    </xf>
    <xf numFmtId="0" fontId="7" fillId="2" borderId="35" xfId="0" applyFont="1" applyFill="1" applyBorder="1" applyAlignment="1" applyProtection="1">
      <alignment horizontal="center" vertical="center" wrapText="1"/>
    </xf>
    <xf numFmtId="164" fontId="0" fillId="3" borderId="4" xfId="0" applyNumberFormat="1" applyFill="1" applyBorder="1" applyAlignment="1">
      <alignment horizontal="right"/>
    </xf>
    <xf numFmtId="164" fontId="11" fillId="3" borderId="4" xfId="0" applyNumberFormat="1" applyFont="1" applyFill="1" applyBorder="1" applyAlignment="1">
      <alignment horizontal="right"/>
    </xf>
    <xf numFmtId="164" fontId="11" fillId="3" borderId="7" xfId="0" applyNumberFormat="1" applyFont="1" applyFill="1" applyBorder="1" applyAlignment="1">
      <alignment horizontal="right" vertical="top"/>
    </xf>
    <xf numFmtId="0" fontId="9" fillId="0" borderId="41" xfId="0" applyFont="1" applyFill="1" applyBorder="1" applyAlignment="1" applyProtection="1">
      <alignment horizontal="center"/>
    </xf>
    <xf numFmtId="0" fontId="9" fillId="2" borderId="23" xfId="0" applyFont="1" applyFill="1" applyBorder="1" applyAlignment="1" applyProtection="1">
      <alignment horizontal="center"/>
    </xf>
    <xf numFmtId="0" fontId="9" fillId="0" borderId="51" xfId="0" applyFont="1" applyFill="1" applyBorder="1" applyAlignment="1" applyProtection="1">
      <alignment horizontal="center"/>
    </xf>
    <xf numFmtId="164" fontId="10" fillId="3" borderId="56" xfId="0" applyNumberFormat="1" applyFont="1" applyFill="1" applyBorder="1" applyAlignment="1" applyProtection="1">
      <alignment horizontal="right" vertical="center"/>
      <protection locked="0"/>
    </xf>
    <xf numFmtId="164" fontId="10" fillId="3" borderId="57" xfId="0" applyNumberFormat="1" applyFont="1" applyFill="1" applyBorder="1" applyAlignment="1" applyProtection="1">
      <alignment horizontal="right" vertical="center"/>
      <protection locked="0"/>
    </xf>
    <xf numFmtId="164" fontId="10" fillId="3" borderId="58" xfId="0" applyNumberFormat="1" applyFont="1" applyFill="1" applyBorder="1" applyAlignment="1" applyProtection="1">
      <alignment horizontal="right" vertical="center"/>
      <protection locked="0"/>
    </xf>
    <xf numFmtId="164" fontId="9" fillId="2" borderId="25" xfId="0" applyNumberFormat="1" applyFont="1" applyFill="1" applyBorder="1" applyAlignment="1" applyProtection="1">
      <alignment horizontal="right" vertical="center"/>
    </xf>
    <xf numFmtId="164" fontId="10" fillId="3" borderId="54" xfId="0" applyNumberFormat="1" applyFont="1" applyFill="1" applyBorder="1" applyAlignment="1" applyProtection="1">
      <alignment horizontal="right" vertical="center"/>
      <protection locked="0"/>
    </xf>
    <xf numFmtId="0" fontId="8" fillId="0" borderId="42" xfId="0" applyFont="1" applyBorder="1" applyAlignment="1">
      <alignment vertical="center" wrapText="1"/>
    </xf>
    <xf numFmtId="164" fontId="10" fillId="6" borderId="59" xfId="0" applyNumberFormat="1" applyFont="1" applyFill="1" applyBorder="1" applyAlignment="1" applyProtection="1">
      <alignment horizontal="center" vertical="center"/>
    </xf>
    <xf numFmtId="0" fontId="21" fillId="0" borderId="0" xfId="6" applyFont="1" applyFill="1" applyAlignment="1">
      <alignment horizontal="justify" vertical="top" wrapText="1"/>
    </xf>
    <xf numFmtId="0" fontId="9" fillId="0" borderId="42" xfId="0" applyFont="1" applyFill="1" applyBorder="1" applyAlignment="1" applyProtection="1">
      <alignment horizontal="center"/>
    </xf>
    <xf numFmtId="0" fontId="11" fillId="0" borderId="7" xfId="0" applyFont="1" applyFill="1" applyBorder="1" applyAlignment="1" applyProtection="1">
      <alignment horizontal="left" vertical="center"/>
    </xf>
    <xf numFmtId="164" fontId="0" fillId="3" borderId="42" xfId="0" applyNumberFormat="1" applyFill="1" applyBorder="1" applyAlignment="1">
      <alignment horizontal="right"/>
    </xf>
    <xf numFmtId="0" fontId="9" fillId="0" borderId="39" xfId="0" applyFont="1" applyFill="1" applyBorder="1" applyAlignment="1" applyProtection="1">
      <alignment horizontal="center"/>
    </xf>
    <xf numFmtId="164" fontId="0" fillId="3" borderId="39" xfId="0" applyNumberFormat="1" applyFill="1" applyBorder="1" applyAlignment="1">
      <alignment horizontal="right"/>
    </xf>
    <xf numFmtId="164" fontId="0" fillId="2" borderId="35" xfId="0" applyNumberFormat="1" applyFill="1" applyBorder="1" applyAlignment="1">
      <alignment horizontal="right"/>
    </xf>
    <xf numFmtId="164" fontId="11" fillId="3" borderId="39" xfId="0" applyNumberFormat="1" applyFont="1" applyFill="1" applyBorder="1" applyAlignment="1">
      <alignment horizontal="right" vertical="top"/>
    </xf>
    <xf numFmtId="164" fontId="11" fillId="3" borderId="42" xfId="0" applyNumberFormat="1" applyFont="1" applyFill="1" applyBorder="1" applyAlignment="1">
      <alignment horizontal="right"/>
    </xf>
    <xf numFmtId="164" fontId="11" fillId="3" borderId="42" xfId="0" applyNumberFormat="1" applyFont="1" applyFill="1" applyBorder="1" applyAlignment="1">
      <alignment horizontal="right" vertical="top"/>
    </xf>
    <xf numFmtId="0" fontId="11" fillId="0" borderId="39" xfId="0" applyFont="1" applyFill="1" applyBorder="1" applyAlignment="1" applyProtection="1">
      <alignment horizontal="left" vertical="center"/>
    </xf>
    <xf numFmtId="0" fontId="6" fillId="0" borderId="38" xfId="0" applyFont="1" applyFill="1" applyBorder="1" applyAlignment="1" applyProtection="1">
      <alignment horizontal="left" vertical="center" wrapText="1"/>
    </xf>
    <xf numFmtId="0" fontId="11" fillId="0" borderId="38" xfId="0" applyFont="1" applyFill="1" applyBorder="1" applyAlignment="1" applyProtection="1">
      <alignment horizontal="left" vertical="center"/>
    </xf>
    <xf numFmtId="0" fontId="9" fillId="0" borderId="38" xfId="0" applyFont="1" applyFill="1" applyBorder="1" applyAlignment="1" applyProtection="1">
      <alignment horizontal="center"/>
    </xf>
    <xf numFmtId="164" fontId="11" fillId="3" borderId="38" xfId="0" applyNumberFormat="1" applyFont="1" applyFill="1" applyBorder="1" applyAlignment="1">
      <alignment horizontal="right" vertical="top"/>
    </xf>
    <xf numFmtId="164" fontId="10" fillId="6" borderId="41" xfId="0" applyNumberFormat="1" applyFont="1" applyFill="1" applyBorder="1" applyAlignment="1" applyProtection="1">
      <alignment horizontal="center" vertical="center"/>
    </xf>
    <xf numFmtId="164" fontId="9" fillId="2" borderId="23" xfId="0" applyNumberFormat="1" applyFont="1" applyFill="1" applyBorder="1" applyAlignment="1" applyProtection="1">
      <alignment horizontal="right" vertical="center"/>
    </xf>
    <xf numFmtId="164" fontId="10" fillId="6" borderId="52" xfId="0" applyNumberFormat="1" applyFont="1" applyFill="1" applyBorder="1" applyAlignment="1" applyProtection="1">
      <alignment horizontal="center" vertical="center"/>
    </xf>
    <xf numFmtId="164" fontId="10" fillId="6" borderId="4" xfId="0" applyNumberFormat="1" applyFont="1" applyFill="1" applyBorder="1" applyAlignment="1" applyProtection="1">
      <alignment horizontal="center" vertical="center"/>
    </xf>
    <xf numFmtId="164" fontId="10" fillId="6" borderId="42" xfId="0" applyNumberFormat="1" applyFont="1" applyFill="1" applyBorder="1" applyAlignment="1" applyProtection="1">
      <alignment horizontal="center" vertical="center"/>
    </xf>
    <xf numFmtId="164" fontId="10" fillId="6" borderId="39" xfId="0" applyNumberFormat="1" applyFont="1" applyFill="1" applyBorder="1" applyAlignment="1" applyProtection="1">
      <alignment horizontal="center" vertical="center"/>
    </xf>
    <xf numFmtId="0" fontId="9" fillId="0" borderId="52" xfId="0" applyFont="1" applyFill="1" applyBorder="1" applyAlignment="1" applyProtection="1">
      <alignment horizontal="center"/>
    </xf>
    <xf numFmtId="0" fontId="7" fillId="2" borderId="35" xfId="0" applyFont="1" applyFill="1" applyBorder="1" applyAlignment="1" applyProtection="1">
      <alignment vertical="center"/>
    </xf>
    <xf numFmtId="0" fontId="7" fillId="2" borderId="23" xfId="0" applyFont="1" applyFill="1" applyBorder="1" applyAlignment="1" applyProtection="1">
      <alignment vertical="center" wrapText="1"/>
    </xf>
    <xf numFmtId="0" fontId="9" fillId="0" borderId="0" xfId="1" applyFont="1" applyBorder="1" applyAlignment="1">
      <alignment horizontal="left"/>
    </xf>
    <xf numFmtId="0" fontId="9" fillId="0" borderId="0" xfId="1" applyFont="1" applyBorder="1" applyAlignment="1">
      <alignment horizontal="left" wrapText="1"/>
    </xf>
    <xf numFmtId="0" fontId="21" fillId="0" borderId="0" xfId="6" applyFont="1" applyFill="1" applyAlignment="1">
      <alignment vertical="top" wrapText="1"/>
    </xf>
    <xf numFmtId="164" fontId="17" fillId="4" borderId="35" xfId="6" applyNumberFormat="1" applyFont="1" applyFill="1" applyBorder="1" applyAlignment="1">
      <alignment horizontal="left" wrapText="1"/>
    </xf>
    <xf numFmtId="0" fontId="33" fillId="0" borderId="0" xfId="0" applyFont="1"/>
    <xf numFmtId="0" fontId="10" fillId="0" borderId="0" xfId="0" applyFont="1" applyAlignment="1">
      <alignment vertical="center"/>
    </xf>
    <xf numFmtId="0" fontId="10" fillId="0" borderId="0" xfId="0" applyFont="1" applyBorder="1" applyAlignment="1">
      <alignment vertical="center"/>
    </xf>
    <xf numFmtId="0" fontId="15" fillId="2" borderId="1" xfId="1" applyFont="1" applyFill="1" applyBorder="1" applyAlignment="1" applyProtection="1">
      <alignment vertical="center"/>
    </xf>
    <xf numFmtId="0" fontId="15" fillId="2" borderId="4" xfId="1" applyFont="1" applyFill="1" applyBorder="1" applyAlignment="1" applyProtection="1">
      <alignment vertical="center"/>
    </xf>
    <xf numFmtId="0" fontId="15" fillId="2" borderId="4" xfId="1" applyFont="1" applyFill="1" applyBorder="1" applyAlignment="1" applyProtection="1">
      <alignment vertical="center" wrapText="1"/>
    </xf>
    <xf numFmtId="0" fontId="15" fillId="2" borderId="7" xfId="1" applyFont="1" applyFill="1" applyBorder="1" applyAlignment="1" applyProtection="1">
      <alignment vertical="center" wrapText="1"/>
    </xf>
    <xf numFmtId="0" fontId="32" fillId="0" borderId="0" xfId="1" applyFont="1" applyFill="1"/>
    <xf numFmtId="0" fontId="32" fillId="0" borderId="0" xfId="3" applyFont="1" applyAlignment="1" applyProtection="1">
      <alignment vertical="center"/>
      <protection hidden="1"/>
    </xf>
    <xf numFmtId="0" fontId="9" fillId="0" borderId="0" xfId="0" applyFont="1" applyProtection="1"/>
    <xf numFmtId="0" fontId="9" fillId="0" borderId="0" xfId="0" applyFont="1" applyAlignment="1" applyProtection="1">
      <alignment vertical="center"/>
    </xf>
    <xf numFmtId="0" fontId="7" fillId="2" borderId="23" xfId="0" applyFont="1" applyFill="1" applyBorder="1" applyAlignment="1" applyProtection="1">
      <alignment horizontal="center" vertical="center" wrapText="1"/>
    </xf>
    <xf numFmtId="0" fontId="31" fillId="0" borderId="0" xfId="0" applyFont="1" applyBorder="1" applyProtection="1"/>
    <xf numFmtId="0" fontId="31" fillId="0" borderId="0" xfId="0" applyFont="1" applyProtection="1"/>
    <xf numFmtId="0" fontId="31" fillId="0" borderId="0" xfId="0" applyFont="1" applyBorder="1" applyAlignment="1" applyProtection="1">
      <alignment horizontal="left" wrapText="1"/>
    </xf>
    <xf numFmtId="0" fontId="20" fillId="0" borderId="0" xfId="0" applyFont="1" applyBorder="1" applyAlignment="1" applyProtection="1">
      <alignment horizontal="center"/>
    </xf>
    <xf numFmtId="0" fontId="34" fillId="0" borderId="4" xfId="0" applyFont="1" applyBorder="1" applyAlignment="1">
      <alignment vertical="center"/>
    </xf>
    <xf numFmtId="0" fontId="31" fillId="0" borderId="0" xfId="0" applyFont="1" applyAlignment="1" applyProtection="1">
      <alignment horizontal="left"/>
    </xf>
    <xf numFmtId="0" fontId="34" fillId="0" borderId="42" xfId="0" applyFont="1" applyBorder="1" applyAlignment="1">
      <alignment vertical="center"/>
    </xf>
    <xf numFmtId="0" fontId="34" fillId="0" borderId="39" xfId="0" applyFont="1" applyBorder="1" applyAlignment="1">
      <alignment vertical="center"/>
    </xf>
    <xf numFmtId="0" fontId="34" fillId="0" borderId="4" xfId="0" applyFont="1" applyBorder="1" applyAlignment="1">
      <alignment vertical="center" wrapText="1"/>
    </xf>
    <xf numFmtId="0" fontId="23" fillId="0" borderId="39" xfId="0" applyFont="1" applyFill="1" applyBorder="1" applyAlignment="1" applyProtection="1">
      <alignment horizontal="left" vertical="center"/>
    </xf>
    <xf numFmtId="0" fontId="23" fillId="0" borderId="4" xfId="0" applyFont="1" applyFill="1" applyBorder="1" applyAlignment="1" applyProtection="1">
      <alignment horizontal="left" vertical="center"/>
    </xf>
    <xf numFmtId="0" fontId="23" fillId="0" borderId="42" xfId="0" applyFont="1" applyFill="1" applyBorder="1" applyAlignment="1" applyProtection="1">
      <alignment horizontal="left" vertical="center"/>
    </xf>
    <xf numFmtId="0" fontId="34" fillId="0" borderId="42" xfId="0" applyFont="1" applyBorder="1" applyAlignment="1">
      <alignment vertical="center" wrapText="1"/>
    </xf>
    <xf numFmtId="0" fontId="31" fillId="0" borderId="0" xfId="0" applyFont="1" applyAlignment="1" applyProtection="1">
      <alignment horizontal="left" vertical="center"/>
    </xf>
    <xf numFmtId="0" fontId="31" fillId="0" borderId="0" xfId="0" applyFont="1" applyBorder="1" applyAlignment="1" applyProtection="1">
      <alignment horizontal="left" vertical="center"/>
    </xf>
    <xf numFmtId="0" fontId="31" fillId="0" borderId="0" xfId="0" applyFont="1" applyBorder="1" applyAlignment="1" applyProtection="1">
      <alignment horizontal="center"/>
    </xf>
    <xf numFmtId="0" fontId="9" fillId="0" borderId="0" xfId="0" applyFont="1" applyBorder="1" applyProtection="1"/>
    <xf numFmtId="0" fontId="9" fillId="0" borderId="0" xfId="0" applyFont="1" applyBorder="1" applyAlignment="1" applyProtection="1">
      <alignment horizontal="left" wrapText="1"/>
    </xf>
    <xf numFmtId="0" fontId="7" fillId="0" borderId="0" xfId="0" applyFont="1" applyBorder="1" applyAlignment="1" applyProtection="1">
      <alignment horizontal="center"/>
    </xf>
    <xf numFmtId="0" fontId="1" fillId="0" borderId="0" xfId="0" applyFont="1"/>
    <xf numFmtId="0" fontId="35" fillId="0" borderId="0" xfId="2" applyFont="1" applyAlignment="1" applyProtection="1">
      <alignment vertical="center"/>
      <protection hidden="1"/>
    </xf>
    <xf numFmtId="0" fontId="1" fillId="0" borderId="0" xfId="0" applyFont="1" applyAlignment="1">
      <alignment vertical="center"/>
    </xf>
    <xf numFmtId="0" fontId="36" fillId="0" borderId="0" xfId="0" applyFont="1" applyAlignment="1" applyProtection="1">
      <alignment vertical="center"/>
      <protection hidden="1"/>
    </xf>
    <xf numFmtId="0" fontId="1" fillId="0" borderId="0" xfId="0" applyFont="1" applyAlignment="1" applyProtection="1">
      <alignment vertical="center"/>
      <protection hidden="1"/>
    </xf>
    <xf numFmtId="0" fontId="32" fillId="0" borderId="0" xfId="0" applyFont="1" applyAlignment="1" applyProtection="1">
      <alignment vertical="center"/>
      <protection hidden="1"/>
    </xf>
    <xf numFmtId="44" fontId="1" fillId="3" borderId="11" xfId="0" applyNumberFormat="1" applyFont="1" applyFill="1" applyBorder="1" applyAlignment="1" applyProtection="1">
      <alignment horizontal="center" vertical="center"/>
      <protection locked="0" hidden="1"/>
    </xf>
    <xf numFmtId="0" fontId="1" fillId="0" borderId="0" xfId="0" applyFont="1" applyFill="1" applyBorder="1" applyAlignment="1" applyProtection="1">
      <alignment vertical="center"/>
      <protection hidden="1"/>
    </xf>
    <xf numFmtId="0" fontId="1" fillId="0" borderId="0" xfId="0" applyFont="1" applyFill="1" applyBorder="1" applyAlignment="1">
      <alignment horizontal="center" vertical="center"/>
    </xf>
    <xf numFmtId="164" fontId="1" fillId="3" borderId="7" xfId="0" applyNumberFormat="1"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Border="1" applyAlignment="1">
      <alignment vertical="center"/>
    </xf>
    <xf numFmtId="0" fontId="32" fillId="0" borderId="0" xfId="1" applyFont="1" applyProtection="1"/>
    <xf numFmtId="0" fontId="9" fillId="0" borderId="0" xfId="6" applyFont="1"/>
    <xf numFmtId="0" fontId="15" fillId="0" borderId="0" xfId="1" applyFont="1" applyBorder="1" applyAlignment="1" applyProtection="1">
      <alignment vertical="center"/>
    </xf>
    <xf numFmtId="0" fontId="15" fillId="0" borderId="6" xfId="1" applyFont="1" applyBorder="1" applyProtection="1"/>
    <xf numFmtId="0" fontId="15" fillId="0" borderId="6" xfId="1" applyFont="1" applyFill="1" applyBorder="1" applyProtection="1"/>
    <xf numFmtId="0" fontId="10" fillId="0" borderId="0" xfId="0" applyFont="1" applyBorder="1"/>
    <xf numFmtId="0" fontId="15" fillId="0" borderId="0" xfId="1" applyFont="1" applyFill="1" applyBorder="1" applyAlignment="1">
      <alignment wrapText="1"/>
    </xf>
    <xf numFmtId="0" fontId="15" fillId="0" borderId="0" xfId="1" applyFont="1" applyFill="1" applyBorder="1" applyAlignment="1" applyProtection="1">
      <alignment horizontal="left"/>
      <protection hidden="1"/>
    </xf>
    <xf numFmtId="0" fontId="37" fillId="0" borderId="0" xfId="2" applyFont="1" applyAlignment="1" applyProtection="1">
      <alignment vertical="top"/>
      <protection locked="0" hidden="1"/>
    </xf>
    <xf numFmtId="0" fontId="15" fillId="0" borderId="0" xfId="1" applyFont="1" applyFill="1" applyBorder="1" applyAlignment="1">
      <alignment horizontal="left"/>
    </xf>
    <xf numFmtId="0" fontId="10" fillId="0" borderId="0" xfId="0" applyFont="1" applyAlignment="1">
      <alignment horizontal="center" vertical="center"/>
    </xf>
    <xf numFmtId="0" fontId="10" fillId="0" borderId="0" xfId="8" applyFont="1" applyBorder="1" applyProtection="1"/>
    <xf numFmtId="0" fontId="10" fillId="0" borderId="0" xfId="8" applyFont="1" applyBorder="1" applyAlignment="1" applyProtection="1">
      <alignment horizontal="center" vertical="center"/>
    </xf>
    <xf numFmtId="0" fontId="10" fillId="0" borderId="0" xfId="8" applyFont="1" applyProtection="1"/>
    <xf numFmtId="0" fontId="36" fillId="0" borderId="0" xfId="0" applyFont="1" applyProtection="1">
      <protection hidden="1"/>
    </xf>
    <xf numFmtId="164" fontId="10" fillId="0" borderId="0" xfId="0" applyNumberFormat="1" applyFont="1" applyFill="1" applyBorder="1" applyAlignment="1">
      <alignment horizontal="right"/>
    </xf>
    <xf numFmtId="0" fontId="10" fillId="0" borderId="4" xfId="8" applyFont="1" applyBorder="1" applyAlignment="1" applyProtection="1">
      <alignment vertical="center"/>
    </xf>
    <xf numFmtId="164" fontId="10" fillId="3" borderId="4" xfId="0" applyNumberFormat="1" applyFont="1" applyFill="1" applyBorder="1" applyAlignment="1">
      <alignment horizontal="right"/>
    </xf>
    <xf numFmtId="164" fontId="10" fillId="3" borderId="41" xfId="0" applyNumberFormat="1" applyFont="1" applyFill="1" applyBorder="1" applyAlignment="1">
      <alignment horizontal="right"/>
    </xf>
    <xf numFmtId="0" fontId="10" fillId="7" borderId="4" xfId="8" applyFont="1" applyFill="1" applyBorder="1" applyAlignment="1" applyProtection="1">
      <alignment vertical="center" wrapText="1"/>
    </xf>
    <xf numFmtId="0" fontId="10" fillId="0" borderId="4" xfId="8" applyFont="1" applyBorder="1" applyAlignment="1" applyProtection="1">
      <alignment vertical="center" wrapText="1"/>
    </xf>
    <xf numFmtId="0" fontId="10" fillId="7" borderId="4" xfId="8" applyFont="1" applyFill="1" applyBorder="1" applyAlignment="1" applyProtection="1">
      <alignment vertical="center"/>
    </xf>
    <xf numFmtId="0" fontId="10" fillId="0" borderId="0" xfId="0" applyFont="1" applyFill="1" applyBorder="1"/>
    <xf numFmtId="0" fontId="10" fillId="0" borderId="7" xfId="0" applyFont="1" applyBorder="1" applyAlignment="1">
      <alignment vertical="center"/>
    </xf>
    <xf numFmtId="164" fontId="10" fillId="3" borderId="7" xfId="0" applyNumberFormat="1" applyFont="1" applyFill="1" applyBorder="1" applyAlignment="1">
      <alignment horizontal="right"/>
    </xf>
    <xf numFmtId="164" fontId="10" fillId="3" borderId="51" xfId="0" applyNumberFormat="1" applyFont="1" applyFill="1" applyBorder="1" applyAlignment="1">
      <alignment horizontal="right"/>
    </xf>
    <xf numFmtId="0" fontId="7" fillId="0" borderId="39"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42" xfId="0" applyFont="1" applyFill="1" applyBorder="1" applyAlignment="1" applyProtection="1">
      <alignment horizontal="left" vertical="center" wrapText="1"/>
    </xf>
    <xf numFmtId="0" fontId="7" fillId="0" borderId="39" xfId="0" applyFont="1" applyFill="1" applyBorder="1" applyAlignment="1" applyProtection="1">
      <alignment horizontal="left" vertical="center"/>
    </xf>
    <xf numFmtId="0" fontId="7" fillId="0" borderId="4" xfId="0" applyFont="1" applyFill="1" applyBorder="1" applyAlignment="1" applyProtection="1">
      <alignment horizontal="left" vertical="center"/>
    </xf>
    <xf numFmtId="0" fontId="7" fillId="0" borderId="42" xfId="0" applyFont="1" applyFill="1" applyBorder="1" applyAlignment="1" applyProtection="1">
      <alignment horizontal="left" vertical="center"/>
    </xf>
    <xf numFmtId="0" fontId="20" fillId="0" borderId="39" xfId="0" applyFont="1" applyFill="1" applyBorder="1" applyAlignment="1" applyProtection="1">
      <alignment horizontal="left" vertical="center"/>
    </xf>
    <xf numFmtId="0" fontId="20" fillId="0" borderId="42" xfId="0" applyFont="1" applyFill="1" applyBorder="1" applyAlignment="1" applyProtection="1">
      <alignment horizontal="left" vertical="center"/>
    </xf>
    <xf numFmtId="0" fontId="38" fillId="0" borderId="0" xfId="0" applyFont="1"/>
    <xf numFmtId="0" fontId="34" fillId="10" borderId="39" xfId="0" applyFont="1" applyFill="1" applyBorder="1" applyAlignment="1">
      <alignment vertical="center"/>
    </xf>
    <xf numFmtId="0" fontId="31" fillId="0" borderId="39" xfId="0" applyFont="1" applyBorder="1" applyAlignment="1">
      <alignment horizontal="center"/>
    </xf>
    <xf numFmtId="0" fontId="34" fillId="10" borderId="4" xfId="0" applyFont="1" applyFill="1" applyBorder="1" applyAlignment="1">
      <alignment vertical="center"/>
    </xf>
    <xf numFmtId="0" fontId="31" fillId="0" borderId="4" xfId="0" applyFont="1" applyBorder="1" applyAlignment="1">
      <alignment horizontal="center"/>
    </xf>
    <xf numFmtId="0" fontId="34" fillId="10" borderId="42" xfId="0" applyFont="1" applyFill="1" applyBorder="1" applyAlignment="1">
      <alignment vertical="center"/>
    </xf>
    <xf numFmtId="0" fontId="31" fillId="0" borderId="42" xfId="0" applyFont="1" applyBorder="1" applyAlignment="1">
      <alignment horizontal="center"/>
    </xf>
    <xf numFmtId="0" fontId="23" fillId="2" borderId="35" xfId="0" applyFont="1" applyFill="1" applyBorder="1" applyAlignment="1" applyProtection="1">
      <alignment horizontal="left" vertical="center"/>
    </xf>
    <xf numFmtId="0" fontId="20" fillId="2" borderId="35" xfId="0" applyFont="1" applyFill="1" applyBorder="1" applyAlignment="1" applyProtection="1">
      <alignment horizontal="left" vertical="center"/>
    </xf>
    <xf numFmtId="0" fontId="20" fillId="10" borderId="35" xfId="0" applyFont="1" applyFill="1" applyBorder="1" applyAlignment="1" applyProtection="1">
      <alignment horizontal="left" vertical="center"/>
    </xf>
    <xf numFmtId="0" fontId="20" fillId="2" borderId="35" xfId="0" applyFont="1" applyFill="1" applyBorder="1" applyAlignment="1" applyProtection="1">
      <alignment horizontal="center" vertical="center"/>
    </xf>
    <xf numFmtId="0" fontId="34" fillId="10" borderId="4" xfId="0" applyFont="1" applyFill="1" applyBorder="1" applyAlignment="1">
      <alignment vertical="center" wrapText="1"/>
    </xf>
    <xf numFmtId="0" fontId="23" fillId="10" borderId="39" xfId="0" applyFont="1" applyFill="1" applyBorder="1" applyAlignment="1" applyProtection="1">
      <alignment horizontal="left" vertical="center"/>
    </xf>
    <xf numFmtId="0" fontId="23" fillId="10" borderId="4" xfId="0" applyFont="1" applyFill="1" applyBorder="1" applyAlignment="1" applyProtection="1">
      <alignment horizontal="left" vertical="center"/>
    </xf>
    <xf numFmtId="0" fontId="23" fillId="10" borderId="42" xfId="0" applyFont="1" applyFill="1" applyBorder="1" applyAlignment="1" applyProtection="1">
      <alignment horizontal="left" vertical="center"/>
    </xf>
    <xf numFmtId="0" fontId="34" fillId="0" borderId="39" xfId="0" applyFont="1" applyBorder="1" applyAlignment="1">
      <alignment vertical="center" wrapText="1"/>
    </xf>
    <xf numFmtId="0" fontId="34" fillId="10" borderId="39" xfId="0" applyFont="1" applyFill="1" applyBorder="1" applyAlignment="1">
      <alignment vertical="center" wrapText="1"/>
    </xf>
    <xf numFmtId="0" fontId="34" fillId="10" borderId="42" xfId="0" applyFont="1" applyFill="1" applyBorder="1" applyAlignment="1">
      <alignment vertical="center" wrapText="1"/>
    </xf>
    <xf numFmtId="0" fontId="20" fillId="0" borderId="38" xfId="0" applyFont="1" applyFill="1" applyBorder="1" applyAlignment="1" applyProtection="1">
      <alignment horizontal="left" vertical="center" wrapText="1"/>
    </xf>
    <xf numFmtId="0" fontId="23" fillId="0" borderId="38" xfId="0" applyFont="1" applyFill="1" applyBorder="1" applyAlignment="1" applyProtection="1">
      <alignment horizontal="left" vertical="center"/>
    </xf>
    <xf numFmtId="0" fontId="23" fillId="10" borderId="38" xfId="0" applyFont="1" applyFill="1" applyBorder="1" applyAlignment="1" applyProtection="1">
      <alignment horizontal="left" vertical="center"/>
    </xf>
    <xf numFmtId="0" fontId="15" fillId="2" borderId="19" xfId="1" applyFont="1" applyFill="1" applyBorder="1" applyAlignment="1" applyProtection="1">
      <alignment vertical="center"/>
    </xf>
    <xf numFmtId="0" fontId="15" fillId="2" borderId="41" xfId="1" applyFont="1" applyFill="1" applyBorder="1" applyAlignment="1" applyProtection="1">
      <alignment vertical="center" wrapText="1"/>
    </xf>
    <xf numFmtId="0" fontId="15" fillId="2" borderId="51" xfId="1" applyFont="1" applyFill="1" applyBorder="1" applyAlignment="1" applyProtection="1">
      <alignment vertical="center" wrapText="1"/>
    </xf>
    <xf numFmtId="0" fontId="10" fillId="0" borderId="26" xfId="0" applyFont="1" applyBorder="1" applyAlignment="1">
      <alignment vertical="center"/>
    </xf>
    <xf numFmtId="0" fontId="10" fillId="0" borderId="0" xfId="0" applyFont="1" applyBorder="1" applyAlignment="1" applyProtection="1">
      <alignment horizontal="center" vertical="center"/>
    </xf>
    <xf numFmtId="0" fontId="10" fillId="0" borderId="0" xfId="0" applyFont="1" applyBorder="1" applyAlignment="1" applyProtection="1">
      <alignment vertical="center"/>
    </xf>
    <xf numFmtId="0" fontId="10" fillId="0" borderId="0" xfId="0" applyFont="1" applyFill="1" applyBorder="1" applyAlignment="1" applyProtection="1">
      <alignment horizontal="left" vertical="center"/>
    </xf>
    <xf numFmtId="0" fontId="10" fillId="0" borderId="0" xfId="0" applyFont="1" applyBorder="1" applyAlignment="1" applyProtection="1">
      <alignment horizontal="left" vertical="center"/>
    </xf>
    <xf numFmtId="164" fontId="10" fillId="8" borderId="52" xfId="0" applyNumberFormat="1" applyFont="1" applyFill="1" applyBorder="1" applyAlignment="1" applyProtection="1">
      <alignment horizontal="center" vertical="center"/>
    </xf>
    <xf numFmtId="164" fontId="10" fillId="8" borderId="39" xfId="0" applyNumberFormat="1" applyFont="1" applyFill="1" applyBorder="1" applyAlignment="1" applyProtection="1">
      <alignment horizontal="center" vertical="center"/>
    </xf>
    <xf numFmtId="0" fontId="10" fillId="2" borderId="35" xfId="0" applyFont="1" applyFill="1" applyBorder="1" applyAlignment="1" applyProtection="1">
      <alignment horizontal="left" vertical="center"/>
    </xf>
    <xf numFmtId="0" fontId="10" fillId="2" borderId="23" xfId="0" applyFont="1" applyFill="1" applyBorder="1" applyAlignment="1" applyProtection="1">
      <alignment horizontal="center" vertical="center"/>
    </xf>
    <xf numFmtId="164" fontId="10" fillId="2" borderId="23" xfId="0" applyNumberFormat="1" applyFont="1" applyFill="1" applyBorder="1" applyAlignment="1" applyProtection="1">
      <alignment horizontal="right" vertical="center"/>
    </xf>
    <xf numFmtId="164" fontId="10" fillId="2" borderId="35" xfId="0" applyNumberFormat="1" applyFont="1" applyFill="1" applyBorder="1" applyAlignment="1" applyProtection="1">
      <alignment horizontal="right" vertical="center"/>
    </xf>
    <xf numFmtId="0" fontId="10" fillId="0" borderId="26" xfId="0" applyFont="1" applyFill="1" applyBorder="1" applyAlignment="1">
      <alignment vertical="center"/>
    </xf>
    <xf numFmtId="0" fontId="10" fillId="0" borderId="0" xfId="0" applyFont="1" applyFill="1" applyBorder="1" applyAlignment="1">
      <alignment vertical="center"/>
    </xf>
    <xf numFmtId="0" fontId="10" fillId="2" borderId="1" xfId="0" applyFont="1" applyFill="1" applyBorder="1" applyAlignment="1" applyProtection="1">
      <alignment horizontal="left" vertical="center"/>
    </xf>
    <xf numFmtId="0" fontId="10" fillId="2" borderId="19" xfId="0" applyFont="1" applyFill="1" applyBorder="1" applyAlignment="1" applyProtection="1">
      <alignment horizontal="center" vertical="center"/>
    </xf>
    <xf numFmtId="164" fontId="10" fillId="2" borderId="23" xfId="0" applyNumberFormat="1" applyFont="1" applyFill="1" applyBorder="1" applyAlignment="1" applyProtection="1">
      <alignment horizontal="center" vertical="center"/>
    </xf>
    <xf numFmtId="164" fontId="10" fillId="2" borderId="35" xfId="0" applyNumberFormat="1" applyFont="1" applyFill="1" applyBorder="1" applyAlignment="1" applyProtection="1">
      <alignment horizontal="center" vertical="center"/>
    </xf>
    <xf numFmtId="0" fontId="10" fillId="0" borderId="7" xfId="0" applyFont="1" applyFill="1" applyBorder="1" applyAlignment="1" applyProtection="1">
      <alignment horizontal="left" vertical="center"/>
    </xf>
    <xf numFmtId="0" fontId="10" fillId="2" borderId="35" xfId="0" applyFont="1" applyFill="1" applyBorder="1" applyAlignment="1" applyProtection="1">
      <alignment horizontal="center" vertical="center"/>
    </xf>
    <xf numFmtId="0" fontId="15" fillId="5" borderId="25" xfId="10" applyFont="1" applyFill="1" applyBorder="1" applyAlignment="1" applyProtection="1">
      <alignment horizontal="center" vertical="center" wrapText="1"/>
      <protection hidden="1"/>
    </xf>
    <xf numFmtId="0" fontId="7" fillId="0" borderId="0" xfId="0" applyFont="1" applyBorder="1" applyAlignment="1" applyProtection="1">
      <alignment horizontal="center" vertical="center"/>
    </xf>
    <xf numFmtId="0" fontId="0" fillId="0" borderId="0" xfId="0" applyFont="1"/>
    <xf numFmtId="0" fontId="40" fillId="0" borderId="0" xfId="0" applyFont="1"/>
    <xf numFmtId="0" fontId="8" fillId="10" borderId="39" xfId="0" applyFont="1" applyFill="1" applyBorder="1" applyAlignment="1">
      <alignment vertical="center"/>
    </xf>
    <xf numFmtId="0" fontId="9" fillId="0" borderId="1" xfId="0" applyFont="1" applyBorder="1" applyAlignment="1">
      <alignment horizontal="center"/>
    </xf>
    <xf numFmtId="0" fontId="9" fillId="0" borderId="19" xfId="0" applyFont="1" applyBorder="1" applyAlignment="1">
      <alignment horizontal="center"/>
    </xf>
    <xf numFmtId="0" fontId="9" fillId="0" borderId="39" xfId="0" applyFont="1" applyBorder="1" applyAlignment="1">
      <alignment horizontal="center"/>
    </xf>
    <xf numFmtId="0" fontId="8" fillId="10" borderId="4" xfId="0" applyFont="1" applyFill="1" applyBorder="1" applyAlignment="1">
      <alignment vertical="center"/>
    </xf>
    <xf numFmtId="0" fontId="9" fillId="0" borderId="4" xfId="0" applyFont="1" applyBorder="1" applyAlignment="1">
      <alignment horizontal="center"/>
    </xf>
    <xf numFmtId="0" fontId="9" fillId="0" borderId="41" xfId="0" applyFont="1" applyBorder="1" applyAlignment="1">
      <alignment horizontal="center"/>
    </xf>
    <xf numFmtId="0" fontId="8" fillId="10" borderId="42" xfId="0" applyFont="1" applyFill="1" applyBorder="1" applyAlignment="1">
      <alignment vertical="center"/>
    </xf>
    <xf numFmtId="0" fontId="9" fillId="0" borderId="42" xfId="0" applyFont="1" applyBorder="1" applyAlignment="1">
      <alignment horizontal="center"/>
    </xf>
    <xf numFmtId="0" fontId="9" fillId="0" borderId="59" xfId="0" applyFont="1" applyBorder="1" applyAlignment="1">
      <alignment horizontal="center"/>
    </xf>
    <xf numFmtId="0" fontId="7" fillId="2" borderId="35" xfId="0" applyFont="1" applyFill="1" applyBorder="1" applyAlignment="1" applyProtection="1">
      <alignment horizontal="left" vertical="center"/>
    </xf>
    <xf numFmtId="0" fontId="7" fillId="10" borderId="35" xfId="0" applyFont="1" applyFill="1" applyBorder="1" applyAlignment="1" applyProtection="1">
      <alignment horizontal="left" vertical="center"/>
    </xf>
    <xf numFmtId="0" fontId="7" fillId="2" borderId="35" xfId="0" applyFont="1" applyFill="1" applyBorder="1" applyAlignment="1" applyProtection="1">
      <alignment horizontal="center" vertical="center"/>
    </xf>
    <xf numFmtId="0" fontId="9" fillId="0" borderId="52" xfId="0" applyFont="1" applyBorder="1" applyAlignment="1">
      <alignment horizontal="center"/>
    </xf>
    <xf numFmtId="0" fontId="8" fillId="10" borderId="4" xfId="0" applyFont="1" applyFill="1" applyBorder="1" applyAlignment="1">
      <alignment vertical="center" wrapText="1"/>
    </xf>
    <xf numFmtId="0" fontId="10" fillId="10" borderId="39" xfId="0" applyFont="1" applyFill="1" applyBorder="1" applyAlignment="1" applyProtection="1">
      <alignment horizontal="left" vertical="center"/>
    </xf>
    <xf numFmtId="0" fontId="10" fillId="10" borderId="4" xfId="0" applyFont="1" applyFill="1" applyBorder="1" applyAlignment="1" applyProtection="1">
      <alignment horizontal="left" vertical="center"/>
    </xf>
    <xf numFmtId="0" fontId="10" fillId="10" borderId="42" xfId="0" applyFont="1" applyFill="1" applyBorder="1" applyAlignment="1" applyProtection="1">
      <alignment horizontal="left" vertical="center"/>
    </xf>
    <xf numFmtId="0" fontId="8" fillId="10" borderId="39" xfId="0" applyFont="1" applyFill="1" applyBorder="1" applyAlignment="1">
      <alignment vertical="center" wrapText="1"/>
    </xf>
    <xf numFmtId="0" fontId="8" fillId="10" borderId="42" xfId="0" applyFont="1" applyFill="1" applyBorder="1" applyAlignment="1">
      <alignment vertical="center" wrapText="1"/>
    </xf>
    <xf numFmtId="0" fontId="7" fillId="0" borderId="38" xfId="0" applyFont="1" applyFill="1" applyBorder="1" applyAlignment="1" applyProtection="1">
      <alignment horizontal="left" vertical="center" wrapText="1"/>
    </xf>
    <xf numFmtId="0" fontId="10" fillId="0" borderId="38" xfId="0" applyFont="1" applyFill="1" applyBorder="1" applyAlignment="1" applyProtection="1">
      <alignment horizontal="left" vertical="center"/>
    </xf>
    <xf numFmtId="0" fontId="9" fillId="0" borderId="38" xfId="0" applyFont="1" applyBorder="1" applyAlignment="1">
      <alignment horizontal="center"/>
    </xf>
    <xf numFmtId="0" fontId="9" fillId="0" borderId="26" xfId="0" applyFont="1" applyBorder="1" applyAlignment="1">
      <alignment horizontal="center"/>
    </xf>
    <xf numFmtId="0" fontId="9" fillId="0" borderId="0" xfId="0" applyFont="1" applyAlignment="1" applyProtection="1">
      <alignment horizontal="left"/>
    </xf>
    <xf numFmtId="0" fontId="41" fillId="0" borderId="0" xfId="0" applyFont="1" applyAlignment="1" applyProtection="1">
      <alignment horizontal="left"/>
    </xf>
    <xf numFmtId="0" fontId="9" fillId="0" borderId="0" xfId="0" applyFont="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center"/>
    </xf>
    <xf numFmtId="0" fontId="9" fillId="0" borderId="57" xfId="0" applyFont="1" applyBorder="1" applyAlignment="1">
      <alignment horizontal="center"/>
    </xf>
    <xf numFmtId="0" fontId="9" fillId="0" borderId="56" xfId="0" applyFont="1" applyBorder="1" applyAlignment="1">
      <alignment horizontal="center"/>
    </xf>
    <xf numFmtId="0" fontId="9" fillId="0" borderId="58" xfId="0" applyFont="1" applyBorder="1" applyAlignment="1">
      <alignment horizontal="center"/>
    </xf>
    <xf numFmtId="0" fontId="42" fillId="10" borderId="25" xfId="0" applyFont="1" applyFill="1" applyBorder="1" applyAlignment="1">
      <alignment horizontal="center"/>
    </xf>
    <xf numFmtId="0" fontId="42" fillId="10" borderId="35" xfId="0" applyFont="1" applyFill="1" applyBorder="1" applyAlignment="1">
      <alignment horizontal="center"/>
    </xf>
    <xf numFmtId="0" fontId="10" fillId="2" borderId="7" xfId="0" applyFont="1" applyFill="1" applyBorder="1" applyAlignment="1" applyProtection="1">
      <alignment horizontal="left" vertical="center"/>
    </xf>
    <xf numFmtId="0" fontId="20" fillId="2" borderId="25" xfId="0" applyFont="1" applyFill="1" applyBorder="1" applyAlignment="1" applyProtection="1">
      <alignment vertical="center"/>
    </xf>
    <xf numFmtId="0" fontId="20" fillId="2" borderId="22" xfId="0" applyFont="1" applyFill="1" applyBorder="1" applyAlignment="1" applyProtection="1">
      <alignment vertical="center"/>
    </xf>
    <xf numFmtId="0" fontId="7" fillId="2" borderId="1" xfId="0" applyFont="1" applyFill="1" applyBorder="1"/>
    <xf numFmtId="0" fontId="7" fillId="2" borderId="1" xfId="0" applyFont="1" applyFill="1" applyBorder="1" applyAlignment="1">
      <alignment horizontal="center"/>
    </xf>
    <xf numFmtId="0" fontId="7" fillId="2" borderId="52" xfId="0" applyFont="1" applyFill="1" applyBorder="1" applyAlignment="1">
      <alignment horizontal="center"/>
    </xf>
    <xf numFmtId="0" fontId="32" fillId="0" borderId="0" xfId="3" applyFont="1" applyProtection="1">
      <protection hidden="1"/>
    </xf>
    <xf numFmtId="0" fontId="37" fillId="0" borderId="0" xfId="2" applyFont="1" applyAlignment="1" applyProtection="1">
      <alignment vertical="top"/>
      <protection hidden="1"/>
    </xf>
    <xf numFmtId="0" fontId="7" fillId="5" borderId="35" xfId="0" applyFont="1" applyFill="1" applyBorder="1"/>
    <xf numFmtId="43" fontId="32" fillId="0" borderId="0" xfId="3" applyNumberFormat="1" applyFont="1" applyBorder="1" applyProtection="1">
      <protection hidden="1"/>
    </xf>
    <xf numFmtId="0" fontId="32" fillId="0" borderId="0" xfId="3" applyFont="1" applyBorder="1" applyProtection="1">
      <protection hidden="1"/>
    </xf>
    <xf numFmtId="0" fontId="32" fillId="0" borderId="0" xfId="3" applyFont="1" applyBorder="1" applyAlignment="1" applyProtection="1">
      <alignment horizontal="right" wrapText="1"/>
      <protection hidden="1"/>
    </xf>
    <xf numFmtId="0" fontId="15" fillId="0" borderId="0" xfId="3" applyFont="1" applyBorder="1" applyAlignment="1" applyProtection="1">
      <alignment wrapText="1"/>
      <protection hidden="1"/>
    </xf>
    <xf numFmtId="0" fontId="42" fillId="0" borderId="0" xfId="0" applyFont="1" applyAlignment="1"/>
    <xf numFmtId="0" fontId="9" fillId="0" borderId="0" xfId="0" applyFont="1"/>
    <xf numFmtId="0" fontId="42" fillId="11" borderId="35" xfId="0" applyFont="1" applyFill="1" applyBorder="1" applyAlignment="1">
      <alignment vertical="center" wrapText="1"/>
    </xf>
    <xf numFmtId="0" fontId="42" fillId="11" borderId="20" xfId="0" applyFont="1" applyFill="1" applyBorder="1" applyAlignment="1">
      <alignment vertical="center" wrapText="1"/>
    </xf>
    <xf numFmtId="0" fontId="42" fillId="11" borderId="12" xfId="0" applyFont="1" applyFill="1" applyBorder="1" applyAlignment="1">
      <alignment vertical="center" wrapText="1"/>
    </xf>
    <xf numFmtId="0" fontId="9" fillId="10" borderId="35" xfId="0" applyFont="1" applyFill="1" applyBorder="1" applyAlignment="1">
      <alignment horizontal="center"/>
    </xf>
    <xf numFmtId="0" fontId="42" fillId="12" borderId="35" xfId="0" applyFont="1" applyFill="1" applyBorder="1" applyAlignment="1">
      <alignment horizontal="center"/>
    </xf>
    <xf numFmtId="0" fontId="42" fillId="12" borderId="23" xfId="0" applyFont="1" applyFill="1" applyBorder="1" applyAlignment="1">
      <alignment horizontal="center"/>
    </xf>
    <xf numFmtId="0" fontId="42" fillId="0" borderId="0" xfId="0" applyFont="1"/>
    <xf numFmtId="0" fontId="10" fillId="2" borderId="4" xfId="0" applyFont="1" applyFill="1" applyBorder="1" applyAlignment="1" applyProtection="1">
      <alignment horizontal="left" vertical="center"/>
    </xf>
    <xf numFmtId="0" fontId="42" fillId="13" borderId="35" xfId="0" applyFont="1" applyFill="1" applyBorder="1" applyAlignment="1">
      <alignment horizontal="center"/>
    </xf>
    <xf numFmtId="0" fontId="42" fillId="13" borderId="23" xfId="0" applyFont="1" applyFill="1" applyBorder="1" applyAlignment="1">
      <alignment horizontal="center"/>
    </xf>
    <xf numFmtId="0" fontId="42" fillId="11" borderId="39" xfId="0" applyFont="1" applyFill="1" applyBorder="1"/>
    <xf numFmtId="0" fontId="9" fillId="0" borderId="39" xfId="0" applyFont="1" applyBorder="1"/>
    <xf numFmtId="0" fontId="9" fillId="0" borderId="43" xfId="0" applyFont="1" applyBorder="1" applyAlignment="1">
      <alignment horizontal="center"/>
    </xf>
    <xf numFmtId="0" fontId="9" fillId="0" borderId="4" xfId="0" applyFont="1" applyBorder="1"/>
    <xf numFmtId="0" fontId="9" fillId="0" borderId="44" xfId="0" applyFont="1" applyBorder="1" applyAlignment="1">
      <alignment horizontal="center"/>
    </xf>
    <xf numFmtId="0" fontId="9" fillId="0" borderId="42" xfId="0" applyFont="1" applyBorder="1"/>
    <xf numFmtId="0" fontId="42" fillId="12" borderId="35" xfId="0" applyFont="1" applyFill="1" applyBorder="1"/>
    <xf numFmtId="0" fontId="42" fillId="13" borderId="35" xfId="0" applyFont="1" applyFill="1" applyBorder="1"/>
    <xf numFmtId="0" fontId="9" fillId="0" borderId="52" xfId="0" applyFont="1" applyBorder="1"/>
    <xf numFmtId="0" fontId="9" fillId="0" borderId="41" xfId="0" applyFont="1" applyBorder="1"/>
    <xf numFmtId="0" fontId="9" fillId="0" borderId="59" xfId="0" applyFont="1" applyBorder="1"/>
    <xf numFmtId="0" fontId="42" fillId="12" borderId="13" xfId="0" applyFont="1" applyFill="1" applyBorder="1" applyAlignment="1">
      <alignment horizontal="center"/>
    </xf>
    <xf numFmtId="0" fontId="9" fillId="0" borderId="7" xfId="0" applyFont="1" applyBorder="1" applyAlignment="1">
      <alignment horizontal="center"/>
    </xf>
    <xf numFmtId="0" fontId="9" fillId="0" borderId="55" xfId="0" applyFont="1" applyBorder="1" applyAlignment="1">
      <alignment horizontal="center"/>
    </xf>
    <xf numFmtId="0" fontId="9" fillId="0" borderId="53" xfId="0" applyFont="1" applyBorder="1" applyAlignment="1">
      <alignment horizontal="center"/>
    </xf>
    <xf numFmtId="0" fontId="9" fillId="0" borderId="62" xfId="0" applyFont="1" applyBorder="1" applyAlignment="1">
      <alignment horizontal="center"/>
    </xf>
    <xf numFmtId="0" fontId="9" fillId="0" borderId="54" xfId="0" applyFont="1" applyBorder="1" applyAlignment="1">
      <alignment horizontal="center"/>
    </xf>
    <xf numFmtId="0" fontId="7" fillId="0" borderId="4" xfId="0" applyFont="1" applyFill="1" applyBorder="1" applyAlignment="1" applyProtection="1">
      <alignment horizontal="left" vertical="center" wrapText="1"/>
    </xf>
    <xf numFmtId="0" fontId="7" fillId="0" borderId="42" xfId="0" applyFont="1" applyFill="1" applyBorder="1" applyAlignment="1" applyProtection="1">
      <alignment horizontal="left" vertical="center" wrapText="1"/>
    </xf>
    <xf numFmtId="0" fontId="7" fillId="0" borderId="39" xfId="0" applyFont="1" applyFill="1" applyBorder="1" applyAlignment="1" applyProtection="1">
      <alignment horizontal="left" vertical="center"/>
    </xf>
    <xf numFmtId="0" fontId="7" fillId="0" borderId="4" xfId="0" applyFont="1" applyFill="1" applyBorder="1" applyAlignment="1" applyProtection="1">
      <alignment horizontal="left" vertical="center"/>
    </xf>
    <xf numFmtId="0" fontId="7" fillId="0" borderId="42" xfId="0" applyFont="1" applyFill="1" applyBorder="1" applyAlignment="1" applyProtection="1">
      <alignment horizontal="left" vertical="center"/>
    </xf>
    <xf numFmtId="0" fontId="7" fillId="0" borderId="7" xfId="0" applyFont="1" applyFill="1" applyBorder="1" applyAlignment="1" applyProtection="1">
      <alignment horizontal="left" vertical="center"/>
    </xf>
    <xf numFmtId="0" fontId="7" fillId="0" borderId="42" xfId="0" applyFont="1" applyFill="1" applyBorder="1" applyAlignment="1" applyProtection="1">
      <alignment horizontal="left" vertical="center" wrapText="1"/>
    </xf>
    <xf numFmtId="0" fontId="6" fillId="0" borderId="0" xfId="0" applyFont="1" applyFill="1" applyBorder="1" applyAlignment="1">
      <alignment horizontal="center" vertical="center"/>
    </xf>
    <xf numFmtId="0" fontId="7" fillId="0" borderId="39" xfId="0" applyFont="1" applyFill="1" applyBorder="1" applyAlignment="1" applyProtection="1">
      <alignment horizontal="left" vertical="center"/>
    </xf>
    <xf numFmtId="0" fontId="7" fillId="0" borderId="4" xfId="0" applyFont="1" applyFill="1" applyBorder="1" applyAlignment="1" applyProtection="1">
      <alignment horizontal="left" vertical="center"/>
    </xf>
    <xf numFmtId="0" fontId="7" fillId="0" borderId="42" xfId="0" applyFont="1" applyFill="1" applyBorder="1" applyAlignment="1" applyProtection="1">
      <alignment horizontal="left" vertical="center"/>
    </xf>
    <xf numFmtId="0" fontId="16" fillId="0" borderId="0" xfId="0" applyFont="1" applyBorder="1" applyAlignment="1" applyProtection="1">
      <alignment horizontal="left" vertical="center" wrapText="1"/>
      <protection hidden="1"/>
    </xf>
    <xf numFmtId="0" fontId="42" fillId="12" borderId="12" xfId="0" applyFont="1" applyFill="1" applyBorder="1" applyAlignment="1">
      <alignment horizontal="center"/>
    </xf>
    <xf numFmtId="0" fontId="42" fillId="12" borderId="20" xfId="0" applyFont="1" applyFill="1" applyBorder="1" applyAlignment="1">
      <alignment horizont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8" xfId="0" applyFont="1" applyBorder="1" applyAlignment="1">
      <alignment horizontal="center"/>
    </xf>
    <xf numFmtId="0" fontId="42" fillId="12" borderId="22" xfId="0" applyFont="1" applyFill="1" applyBorder="1" applyAlignment="1">
      <alignment horizontal="center"/>
    </xf>
    <xf numFmtId="0" fontId="9" fillId="0" borderId="2" xfId="0" applyFont="1" applyBorder="1" applyAlignment="1">
      <alignment horizontal="center"/>
    </xf>
    <xf numFmtId="0" fontId="9" fillId="0" borderId="5" xfId="0" applyFont="1" applyBorder="1" applyAlignment="1">
      <alignment horizontal="center"/>
    </xf>
    <xf numFmtId="0" fontId="9" fillId="0" borderId="8" xfId="0" applyFont="1" applyBorder="1" applyAlignment="1">
      <alignment horizontal="center"/>
    </xf>
    <xf numFmtId="0" fontId="43" fillId="0" borderId="0" xfId="6" applyFont="1" applyAlignment="1">
      <alignment vertical="top"/>
    </xf>
    <xf numFmtId="0" fontId="44" fillId="0" borderId="0" xfId="6" applyFont="1" applyAlignment="1">
      <alignment vertical="top"/>
    </xf>
    <xf numFmtId="0" fontId="7" fillId="0" borderId="0" xfId="0" applyFont="1"/>
    <xf numFmtId="0" fontId="9" fillId="0" borderId="1" xfId="13" applyFont="1" applyBorder="1"/>
    <xf numFmtId="0" fontId="9" fillId="0" borderId="4" xfId="13" applyFont="1" applyBorder="1"/>
    <xf numFmtId="0" fontId="9" fillId="0" borderId="0" xfId="1" applyFont="1" applyBorder="1" applyAlignment="1">
      <alignment horizontal="left" wrapText="1"/>
    </xf>
    <xf numFmtId="2" fontId="7" fillId="14" borderId="7" xfId="0" applyNumberFormat="1" applyFont="1" applyFill="1" applyBorder="1" applyAlignment="1" applyProtection="1">
      <alignment vertical="center"/>
      <protection locked="0"/>
    </xf>
    <xf numFmtId="0" fontId="15" fillId="6" borderId="62" xfId="12" applyFont="1" applyFill="1" applyBorder="1" applyAlignment="1" applyProtection="1">
      <alignment horizontal="center" vertical="center" wrapText="1"/>
      <protection hidden="1"/>
    </xf>
    <xf numFmtId="165" fontId="9" fillId="3" borderId="54" xfId="13" applyNumberFormat="1" applyFont="1" applyFill="1" applyBorder="1" applyAlignment="1" applyProtection="1">
      <alignment vertical="center"/>
      <protection locked="0"/>
    </xf>
    <xf numFmtId="0" fontId="41" fillId="0" borderId="0" xfId="0" applyFont="1"/>
    <xf numFmtId="0" fontId="46" fillId="0" borderId="0" xfId="0" applyFont="1" applyProtection="1"/>
    <xf numFmtId="0" fontId="45" fillId="0" borderId="0" xfId="0" applyFont="1" applyBorder="1" applyProtection="1"/>
    <xf numFmtId="0" fontId="47" fillId="0" borderId="0" xfId="0" applyFont="1" applyBorder="1" applyProtection="1"/>
    <xf numFmtId="0" fontId="0" fillId="0" borderId="0" xfId="0" applyFont="1" applyBorder="1"/>
    <xf numFmtId="0" fontId="14" fillId="0" borderId="0" xfId="6" applyFont="1" applyFill="1" applyAlignment="1">
      <alignment horizontal="right" vertical="top"/>
    </xf>
    <xf numFmtId="0" fontId="18" fillId="0" borderId="0" xfId="6" applyFont="1" applyFill="1" applyAlignment="1">
      <alignment horizontal="justify" vertical="top" wrapText="1"/>
    </xf>
    <xf numFmtId="0" fontId="10" fillId="0" borderId="0" xfId="6" applyFont="1" applyFill="1" applyAlignment="1">
      <alignment vertical="top" wrapText="1"/>
    </xf>
    <xf numFmtId="0" fontId="15" fillId="2" borderId="10" xfId="0" applyFont="1" applyFill="1" applyBorder="1" applyAlignment="1" applyProtection="1">
      <alignment horizontal="center" vertical="center" wrapText="1"/>
      <protection hidden="1"/>
    </xf>
    <xf numFmtId="0" fontId="48" fillId="0" borderId="0" xfId="0" applyFont="1" applyBorder="1" applyAlignment="1" applyProtection="1">
      <alignment horizontal="left" vertical="center" wrapText="1"/>
      <protection hidden="1"/>
    </xf>
    <xf numFmtId="0" fontId="31" fillId="0" borderId="4" xfId="0" applyFont="1" applyFill="1" applyBorder="1" applyAlignment="1" applyProtection="1">
      <alignment horizontal="center"/>
    </xf>
    <xf numFmtId="164" fontId="23" fillId="3" borderId="4" xfId="0" applyNumberFormat="1" applyFont="1" applyFill="1" applyBorder="1" applyAlignment="1" applyProtection="1">
      <alignment horizontal="right" vertical="center"/>
      <protection locked="0"/>
    </xf>
    <xf numFmtId="164" fontId="31" fillId="3" borderId="4" xfId="0" applyNumberFormat="1" applyFont="1" applyFill="1" applyBorder="1" applyAlignment="1" applyProtection="1">
      <alignment horizontal="right" vertical="center"/>
      <protection locked="0"/>
    </xf>
    <xf numFmtId="164" fontId="31" fillId="3" borderId="42" xfId="0" applyNumberFormat="1" applyFont="1" applyFill="1" applyBorder="1" applyAlignment="1" applyProtection="1">
      <alignment horizontal="right" vertical="center"/>
      <protection locked="0"/>
    </xf>
    <xf numFmtId="164" fontId="23" fillId="3" borderId="42" xfId="0" applyNumberFormat="1" applyFont="1" applyFill="1" applyBorder="1" applyAlignment="1" applyProtection="1">
      <alignment horizontal="right" vertical="center"/>
      <protection locked="0"/>
    </xf>
    <xf numFmtId="0" fontId="31" fillId="2" borderId="35" xfId="0" applyFont="1" applyFill="1" applyBorder="1" applyAlignment="1" applyProtection="1">
      <alignment horizontal="left" vertical="center"/>
    </xf>
    <xf numFmtId="0" fontId="31" fillId="2" borderId="35" xfId="0" applyFont="1" applyFill="1" applyBorder="1" applyAlignment="1" applyProtection="1">
      <alignment horizontal="center"/>
    </xf>
    <xf numFmtId="164" fontId="31" fillId="2" borderId="35" xfId="0" applyNumberFormat="1" applyFont="1" applyFill="1" applyBorder="1" applyAlignment="1" applyProtection="1">
      <alignment horizontal="right" vertical="center"/>
    </xf>
    <xf numFmtId="164" fontId="31" fillId="3" borderId="39" xfId="0" applyNumberFormat="1" applyFont="1" applyFill="1" applyBorder="1" applyAlignment="1" applyProtection="1">
      <alignment horizontal="right" vertical="center"/>
      <protection locked="0"/>
    </xf>
    <xf numFmtId="164" fontId="23" fillId="3" borderId="39" xfId="0" applyNumberFormat="1" applyFont="1" applyFill="1" applyBorder="1" applyAlignment="1" applyProtection="1">
      <alignment horizontal="right" vertical="center"/>
      <protection locked="0"/>
    </xf>
    <xf numFmtId="164" fontId="23" fillId="6" borderId="59" xfId="0" applyNumberFormat="1" applyFont="1" applyFill="1" applyBorder="1" applyAlignment="1" applyProtection="1">
      <alignment horizontal="center" vertical="center"/>
    </xf>
    <xf numFmtId="0" fontId="7" fillId="2" borderId="25" xfId="0" applyFont="1" applyFill="1" applyBorder="1" applyAlignment="1" applyProtection="1">
      <alignment horizontal="center" vertical="center" wrapText="1"/>
    </xf>
    <xf numFmtId="0" fontId="32" fillId="0" borderId="0" xfId="1" applyFont="1" applyFill="1" applyBorder="1" applyAlignment="1" applyProtection="1">
      <alignment horizontal="center" vertical="center"/>
    </xf>
    <xf numFmtId="164" fontId="10" fillId="0" borderId="0" xfId="0" applyNumberFormat="1" applyFont="1" applyFill="1" applyBorder="1" applyAlignment="1" applyProtection="1">
      <alignment horizontal="center" vertical="center"/>
    </xf>
    <xf numFmtId="164" fontId="10" fillId="0" borderId="0" xfId="0" applyNumberFormat="1" applyFont="1" applyFill="1" applyBorder="1" applyAlignment="1" applyProtection="1">
      <alignment horizontal="right" vertical="center"/>
    </xf>
    <xf numFmtId="0" fontId="7" fillId="5" borderId="35" xfId="8" applyFont="1" applyFill="1" applyBorder="1" applyAlignment="1" applyProtection="1">
      <alignment horizontal="center"/>
    </xf>
    <xf numFmtId="0" fontId="7" fillId="5" borderId="25" xfId="8" applyFont="1" applyFill="1" applyBorder="1" applyAlignment="1" applyProtection="1">
      <alignment horizontal="center"/>
    </xf>
    <xf numFmtId="9" fontId="10" fillId="7" borderId="39" xfId="11" applyFont="1" applyFill="1" applyBorder="1" applyAlignment="1" applyProtection="1">
      <alignment horizontal="left" vertical="center"/>
    </xf>
    <xf numFmtId="9" fontId="10" fillId="3" borderId="57" xfId="11" applyFont="1" applyFill="1" applyBorder="1" applyAlignment="1" applyProtection="1">
      <alignment horizontal="center" vertical="center"/>
      <protection locked="0"/>
    </xf>
    <xf numFmtId="9" fontId="10" fillId="7" borderId="4" xfId="11" applyFont="1" applyFill="1" applyBorder="1" applyAlignment="1" applyProtection="1">
      <alignment horizontal="left" vertical="center"/>
    </xf>
    <xf numFmtId="9" fontId="10" fillId="3" borderId="56" xfId="11" applyFont="1" applyFill="1" applyBorder="1" applyAlignment="1" applyProtection="1">
      <alignment horizontal="center" vertical="center"/>
      <protection locked="0"/>
    </xf>
    <xf numFmtId="9" fontId="10" fillId="7" borderId="7" xfId="11" applyFont="1" applyFill="1" applyBorder="1" applyAlignment="1" applyProtection="1">
      <alignment horizontal="left" vertical="center"/>
    </xf>
    <xf numFmtId="9" fontId="10" fillId="3" borderId="54" xfId="11" applyFont="1" applyFill="1" applyBorder="1" applyAlignment="1" applyProtection="1">
      <alignment horizontal="center" vertical="center"/>
      <protection locked="0"/>
    </xf>
    <xf numFmtId="0" fontId="7" fillId="5" borderId="35" xfId="0" applyFont="1" applyFill="1" applyBorder="1" applyAlignment="1">
      <alignment horizontal="center" vertical="center" wrapText="1"/>
    </xf>
    <xf numFmtId="166" fontId="32" fillId="8" borderId="4" xfId="14" applyNumberFormat="1" applyFont="1" applyFill="1" applyBorder="1" applyAlignment="1">
      <alignment horizontal="center"/>
    </xf>
    <xf numFmtId="0" fontId="50" fillId="0" borderId="0" xfId="0" applyFont="1"/>
    <xf numFmtId="0" fontId="32" fillId="0" borderId="35" xfId="3" applyFont="1" applyBorder="1" applyAlignment="1" applyProtection="1">
      <alignment vertical="center" wrapText="1"/>
      <protection hidden="1"/>
    </xf>
    <xf numFmtId="9" fontId="49" fillId="3" borderId="35" xfId="5" applyFont="1" applyFill="1" applyBorder="1" applyProtection="1">
      <protection locked="0"/>
    </xf>
    <xf numFmtId="0" fontId="32" fillId="0" borderId="20" xfId="3" applyFont="1" applyBorder="1" applyProtection="1">
      <protection hidden="1"/>
    </xf>
    <xf numFmtId="0" fontId="32" fillId="0" borderId="21" xfId="3" applyFont="1" applyBorder="1" applyProtection="1">
      <protection hidden="1"/>
    </xf>
    <xf numFmtId="0" fontId="10" fillId="0" borderId="22" xfId="0" applyFont="1" applyBorder="1"/>
    <xf numFmtId="0" fontId="42" fillId="0" borderId="28" xfId="13" applyFont="1" applyBorder="1" applyAlignment="1">
      <alignment wrapText="1"/>
    </xf>
    <xf numFmtId="0" fontId="42" fillId="0" borderId="29" xfId="13" applyFont="1" applyBorder="1" applyAlignment="1">
      <alignment wrapText="1"/>
    </xf>
    <xf numFmtId="0" fontId="9" fillId="0" borderId="29" xfId="13" applyFont="1" applyBorder="1" applyAlignment="1">
      <alignment wrapText="1"/>
    </xf>
    <xf numFmtId="0" fontId="32" fillId="0" borderId="29" xfId="0" applyFont="1" applyBorder="1"/>
    <xf numFmtId="0" fontId="32" fillId="0" borderId="30" xfId="0" applyFont="1" applyBorder="1"/>
    <xf numFmtId="0" fontId="7" fillId="15" borderId="35" xfId="0" applyFont="1" applyFill="1" applyBorder="1" applyAlignment="1">
      <alignment horizontal="left" vertical="center" wrapText="1"/>
    </xf>
    <xf numFmtId="0" fontId="10" fillId="0" borderId="4" xfId="0" applyFont="1" applyBorder="1"/>
    <xf numFmtId="9" fontId="10" fillId="0" borderId="4" xfId="0" applyNumberFormat="1" applyFont="1" applyBorder="1" applyAlignment="1">
      <alignment horizontal="center"/>
    </xf>
    <xf numFmtId="0" fontId="7" fillId="5" borderId="35" xfId="0" applyFont="1" applyFill="1" applyBorder="1" applyAlignment="1">
      <alignment horizontal="left" vertical="center" wrapText="1"/>
    </xf>
    <xf numFmtId="9" fontId="32" fillId="8" borderId="4" xfId="14" applyFont="1" applyFill="1" applyBorder="1" applyAlignment="1">
      <alignment horizontal="center"/>
    </xf>
    <xf numFmtId="0" fontId="15" fillId="0" borderId="0" xfId="1" applyFont="1" applyFill="1" applyBorder="1" applyAlignment="1" applyProtection="1">
      <alignment vertical="center" wrapText="1"/>
    </xf>
    <xf numFmtId="0" fontId="15" fillId="0" borderId="0" xfId="1" applyFont="1" applyFill="1" applyBorder="1" applyAlignment="1" applyProtection="1">
      <alignment horizontal="left" vertical="center"/>
    </xf>
    <xf numFmtId="0" fontId="10" fillId="0" borderId="0" xfId="0" applyFont="1" applyFill="1"/>
    <xf numFmtId="0" fontId="10" fillId="0" borderId="42" xfId="0" applyFont="1" applyBorder="1"/>
    <xf numFmtId="9" fontId="10" fillId="0" borderId="42" xfId="0" applyNumberFormat="1" applyFont="1" applyBorder="1" applyAlignment="1">
      <alignment horizontal="center"/>
    </xf>
    <xf numFmtId="0" fontId="7" fillId="15" borderId="35" xfId="0" applyFont="1" applyFill="1" applyBorder="1"/>
    <xf numFmtId="9" fontId="7" fillId="15" borderId="35" xfId="0" applyNumberFormat="1" applyFont="1" applyFill="1" applyBorder="1" applyAlignment="1">
      <alignment horizontal="center"/>
    </xf>
    <xf numFmtId="0" fontId="9" fillId="0" borderId="42" xfId="13" applyFont="1" applyBorder="1"/>
    <xf numFmtId="9" fontId="32" fillId="8" borderId="42" xfId="14" applyFont="1" applyFill="1" applyBorder="1" applyAlignment="1">
      <alignment horizontal="center"/>
    </xf>
    <xf numFmtId="0" fontId="42" fillId="0" borderId="35" xfId="13" applyFont="1" applyBorder="1"/>
    <xf numFmtId="9" fontId="15" fillId="8" borderId="35" xfId="14" applyFont="1" applyFill="1" applyBorder="1" applyAlignment="1">
      <alignment horizontal="center"/>
    </xf>
    <xf numFmtId="0" fontId="6" fillId="2" borderId="35" xfId="0" applyFont="1" applyFill="1" applyBorder="1" applyAlignment="1">
      <alignment horizontal="center" vertical="center" wrapText="1"/>
    </xf>
    <xf numFmtId="0" fontId="7" fillId="2" borderId="35" xfId="0" applyFont="1" applyFill="1" applyBorder="1" applyAlignment="1" applyProtection="1">
      <alignment vertical="center" wrapText="1"/>
    </xf>
    <xf numFmtId="0" fontId="31" fillId="0" borderId="39" xfId="0" applyFont="1" applyFill="1" applyBorder="1" applyAlignment="1" applyProtection="1">
      <alignment horizontal="center"/>
    </xf>
    <xf numFmtId="164" fontId="31" fillId="8" borderId="39" xfId="0" applyNumberFormat="1" applyFont="1" applyFill="1" applyBorder="1" applyAlignment="1" applyProtection="1">
      <alignment horizontal="right" vertical="center"/>
      <protection locked="0"/>
    </xf>
    <xf numFmtId="0" fontId="7" fillId="2" borderId="35" xfId="0" applyFont="1" applyFill="1" applyBorder="1" applyAlignment="1" applyProtection="1">
      <alignment horizontal="center" vertical="top" wrapText="1"/>
    </xf>
    <xf numFmtId="0" fontId="15" fillId="2" borderId="41" xfId="1" applyFont="1" applyFill="1" applyBorder="1" applyAlignment="1" applyProtection="1">
      <alignment vertical="center"/>
    </xf>
    <xf numFmtId="0" fontId="7" fillId="0" borderId="39" xfId="0" applyFont="1" applyFill="1" applyBorder="1" applyAlignment="1" applyProtection="1">
      <alignment horizontal="left" vertical="center"/>
    </xf>
    <xf numFmtId="0" fontId="7" fillId="0" borderId="42" xfId="0" applyFont="1" applyFill="1" applyBorder="1" applyAlignment="1" applyProtection="1">
      <alignment horizontal="left" vertical="center"/>
    </xf>
    <xf numFmtId="0" fontId="7" fillId="2" borderId="23" xfId="0" applyFont="1" applyFill="1" applyBorder="1" applyAlignment="1" applyProtection="1">
      <alignment horizontal="center" vertical="center"/>
    </xf>
    <xf numFmtId="0" fontId="51" fillId="0" borderId="0" xfId="0" applyFont="1"/>
    <xf numFmtId="0" fontId="9" fillId="0" borderId="43" xfId="0" applyFont="1" applyBorder="1"/>
    <xf numFmtId="0" fontId="9" fillId="0" borderId="44" xfId="0" applyFont="1" applyBorder="1"/>
    <xf numFmtId="0" fontId="42" fillId="12" borderId="30" xfId="0" applyFont="1" applyFill="1" applyBorder="1"/>
    <xf numFmtId="0" fontId="42" fillId="12" borderId="21" xfId="0" applyFont="1" applyFill="1" applyBorder="1"/>
    <xf numFmtId="0" fontId="42" fillId="12" borderId="29" xfId="0" applyFont="1" applyFill="1" applyBorder="1"/>
    <xf numFmtId="0" fontId="42" fillId="12" borderId="25" xfId="0" applyFont="1" applyFill="1" applyBorder="1" applyAlignment="1">
      <alignment horizontal="center"/>
    </xf>
    <xf numFmtId="0" fontId="9" fillId="0" borderId="13" xfId="0" applyFont="1" applyBorder="1" applyAlignment="1">
      <alignment horizontal="center"/>
    </xf>
    <xf numFmtId="0" fontId="9" fillId="0" borderId="55" xfId="0" applyFont="1" applyBorder="1"/>
    <xf numFmtId="0" fontId="9" fillId="0" borderId="53" xfId="0" applyFont="1" applyBorder="1"/>
    <xf numFmtId="0" fontId="42" fillId="12" borderId="23" xfId="0" applyFont="1" applyFill="1" applyBorder="1"/>
    <xf numFmtId="0" fontId="9" fillId="0" borderId="51" xfId="0" applyFont="1" applyBorder="1"/>
    <xf numFmtId="0" fontId="9" fillId="0" borderId="1" xfId="0" applyFont="1" applyBorder="1"/>
    <xf numFmtId="0" fontId="9" fillId="0" borderId="7" xfId="0" applyFont="1" applyBorder="1"/>
    <xf numFmtId="0" fontId="42" fillId="13" borderId="24" xfId="0" applyFont="1" applyFill="1" applyBorder="1"/>
    <xf numFmtId="0" fontId="42" fillId="12" borderId="35" xfId="0" applyFont="1" applyFill="1" applyBorder="1" applyAlignment="1">
      <alignment vertical="center" wrapText="1"/>
    </xf>
    <xf numFmtId="0" fontId="42" fillId="12" borderId="35" xfId="0" applyFont="1" applyFill="1" applyBorder="1" applyAlignment="1">
      <alignment vertical="center"/>
    </xf>
    <xf numFmtId="0" fontId="42" fillId="12" borderId="29" xfId="0" applyFont="1" applyFill="1" applyBorder="1" applyAlignment="1">
      <alignment vertical="center"/>
    </xf>
    <xf numFmtId="0" fontId="42" fillId="12" borderId="30" xfId="0" applyFont="1" applyFill="1" applyBorder="1" applyAlignment="1">
      <alignment vertical="center" wrapText="1"/>
    </xf>
    <xf numFmtId="0" fontId="42" fillId="12" borderId="28" xfId="0" applyFont="1" applyFill="1" applyBorder="1" applyAlignment="1">
      <alignment vertical="center" wrapText="1"/>
    </xf>
    <xf numFmtId="0" fontId="42" fillId="12" borderId="13" xfId="0" applyFont="1" applyFill="1" applyBorder="1" applyAlignment="1">
      <alignment vertical="center" wrapText="1"/>
    </xf>
    <xf numFmtId="0" fontId="42" fillId="12" borderId="60" xfId="0" applyFont="1" applyFill="1" applyBorder="1" applyAlignment="1">
      <alignment vertical="center" wrapText="1"/>
    </xf>
    <xf numFmtId="0" fontId="42" fillId="12" borderId="61" xfId="0" applyFont="1" applyFill="1" applyBorder="1" applyAlignment="1">
      <alignment vertical="center" wrapText="1"/>
    </xf>
    <xf numFmtId="0" fontId="42" fillId="12" borderId="23" xfId="0" applyFont="1" applyFill="1" applyBorder="1" applyAlignment="1">
      <alignment vertical="center" wrapText="1"/>
    </xf>
    <xf numFmtId="0" fontId="9" fillId="0" borderId="0" xfId="0" applyFont="1" applyAlignment="1">
      <alignment vertical="center"/>
    </xf>
    <xf numFmtId="0" fontId="42" fillId="12" borderId="12" xfId="0" applyFont="1" applyFill="1" applyBorder="1" applyAlignment="1">
      <alignment vertical="center" wrapText="1"/>
    </xf>
    <xf numFmtId="0" fontId="42" fillId="12" borderId="21" xfId="0" applyFont="1" applyFill="1" applyBorder="1" applyAlignment="1">
      <alignment vertical="center" wrapText="1"/>
    </xf>
    <xf numFmtId="0" fontId="42" fillId="12" borderId="20" xfId="0" applyFont="1" applyFill="1" applyBorder="1" applyAlignment="1">
      <alignment vertical="center" wrapText="1"/>
    </xf>
    <xf numFmtId="0" fontId="42" fillId="12" borderId="23" xfId="0" applyFont="1" applyFill="1" applyBorder="1" applyAlignment="1"/>
    <xf numFmtId="0" fontId="42" fillId="12" borderId="35" xfId="0" applyFont="1" applyFill="1" applyBorder="1" applyAlignment="1"/>
    <xf numFmtId="0" fontId="42" fillId="0" borderId="39" xfId="0" applyFont="1" applyBorder="1"/>
    <xf numFmtId="0" fontId="42" fillId="0" borderId="19" xfId="0" applyFont="1" applyBorder="1"/>
    <xf numFmtId="0" fontId="42" fillId="0" borderId="4" xfId="0" applyFont="1" applyFill="1" applyBorder="1"/>
    <xf numFmtId="0" fontId="42" fillId="12" borderId="35" xfId="0" applyFont="1" applyFill="1" applyBorder="1" applyAlignment="1">
      <alignment horizontal="center" vertical="center" wrapText="1"/>
    </xf>
    <xf numFmtId="0" fontId="42" fillId="12" borderId="22" xfId="0" applyFont="1" applyFill="1" applyBorder="1" applyAlignment="1">
      <alignment vertical="center" wrapText="1"/>
    </xf>
    <xf numFmtId="0" fontId="27" fillId="0" borderId="0" xfId="1" applyFont="1" applyBorder="1" applyAlignment="1" applyProtection="1">
      <alignment horizontal="center"/>
      <protection hidden="1"/>
    </xf>
    <xf numFmtId="0" fontId="17" fillId="0" borderId="0" xfId="6" applyFont="1" applyAlignment="1">
      <alignment horizontal="center" vertical="top"/>
    </xf>
    <xf numFmtId="0" fontId="15" fillId="0" borderId="6" xfId="1" applyFont="1" applyBorder="1" applyAlignment="1" applyProtection="1">
      <alignment horizontal="left" vertical="center"/>
    </xf>
    <xf numFmtId="0" fontId="15" fillId="0" borderId="16" xfId="1" applyFont="1" applyBorder="1" applyAlignment="1" applyProtection="1">
      <alignment horizontal="left" vertical="center"/>
    </xf>
    <xf numFmtId="0" fontId="15" fillId="0" borderId="3" xfId="1" applyFont="1" applyBorder="1" applyAlignment="1" applyProtection="1">
      <alignment horizontal="left" vertical="center"/>
    </xf>
    <xf numFmtId="0" fontId="15" fillId="0" borderId="14" xfId="1" applyFont="1" applyBorder="1" applyAlignment="1" applyProtection="1">
      <alignment horizontal="left" vertical="center"/>
    </xf>
    <xf numFmtId="0" fontId="15" fillId="0" borderId="9" xfId="1" applyFont="1" applyBorder="1" applyAlignment="1" applyProtection="1">
      <alignment horizontal="left" vertical="center"/>
    </xf>
    <xf numFmtId="0" fontId="15" fillId="0" borderId="18" xfId="1" applyFont="1" applyBorder="1" applyAlignment="1" applyProtection="1">
      <alignment horizontal="left" vertical="center"/>
    </xf>
    <xf numFmtId="0" fontId="7" fillId="0" borderId="39"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42" xfId="0" applyFont="1" applyFill="1" applyBorder="1" applyAlignment="1" applyProtection="1">
      <alignment horizontal="left" vertical="center" wrapText="1"/>
    </xf>
    <xf numFmtId="0" fontId="15" fillId="0" borderId="2" xfId="1" applyFont="1" applyBorder="1" applyAlignment="1" applyProtection="1">
      <alignment horizontal="left" vertical="center"/>
    </xf>
    <xf numFmtId="0" fontId="15" fillId="0" borderId="5" xfId="1" applyFont="1" applyBorder="1" applyAlignment="1" applyProtection="1">
      <alignment horizontal="left" vertical="center"/>
    </xf>
    <xf numFmtId="0" fontId="15" fillId="0" borderId="8" xfId="1" applyFont="1" applyBorder="1" applyAlignment="1" applyProtection="1">
      <alignment horizontal="left" vertical="center"/>
    </xf>
    <xf numFmtId="0" fontId="6" fillId="0" borderId="0"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7" fillId="0" borderId="39" xfId="0" applyFont="1" applyFill="1" applyBorder="1" applyAlignment="1" applyProtection="1">
      <alignment horizontal="left" vertical="center"/>
    </xf>
    <xf numFmtId="0" fontId="7" fillId="0" borderId="4" xfId="0" applyFont="1" applyFill="1" applyBorder="1" applyAlignment="1" applyProtection="1">
      <alignment horizontal="left" vertical="center"/>
    </xf>
    <xf numFmtId="0" fontId="7" fillId="0" borderId="42" xfId="0" applyFont="1" applyFill="1" applyBorder="1" applyAlignment="1" applyProtection="1">
      <alignment horizontal="left" vertical="center"/>
    </xf>
    <xf numFmtId="0" fontId="20" fillId="2" borderId="1" xfId="0" applyFont="1" applyFill="1" applyBorder="1" applyAlignment="1" applyProtection="1">
      <alignment horizontal="center" vertical="center"/>
    </xf>
    <xf numFmtId="0" fontId="20" fillId="2" borderId="4" xfId="0" applyFont="1" applyFill="1" applyBorder="1" applyAlignment="1" applyProtection="1">
      <alignment horizontal="center" vertical="center"/>
    </xf>
    <xf numFmtId="0" fontId="20" fillId="2" borderId="7" xfId="0" applyFont="1" applyFill="1" applyBorder="1" applyAlignment="1" applyProtection="1">
      <alignment horizontal="center" vertical="center"/>
    </xf>
    <xf numFmtId="0" fontId="20" fillId="10" borderId="1" xfId="0" applyFont="1" applyFill="1" applyBorder="1" applyAlignment="1" applyProtection="1">
      <alignment horizontal="center" vertical="center"/>
    </xf>
    <xf numFmtId="0" fontId="20" fillId="10" borderId="4" xfId="0" applyFont="1" applyFill="1" applyBorder="1" applyAlignment="1" applyProtection="1">
      <alignment horizontal="center" vertical="center"/>
    </xf>
    <xf numFmtId="0" fontId="20" fillId="10" borderId="7" xfId="0" applyFont="1" applyFill="1" applyBorder="1" applyAlignment="1" applyProtection="1">
      <alignment horizontal="center" vertical="center"/>
    </xf>
    <xf numFmtId="0" fontId="20" fillId="2" borderId="12" xfId="0" applyFont="1" applyFill="1" applyBorder="1" applyAlignment="1" applyProtection="1">
      <alignment horizontal="center" vertical="center" wrapText="1"/>
    </xf>
    <xf numFmtId="0" fontId="20" fillId="2" borderId="13" xfId="0" applyFont="1" applyFill="1" applyBorder="1" applyAlignment="1" applyProtection="1">
      <alignment horizontal="center" vertical="center" wrapText="1"/>
    </xf>
    <xf numFmtId="0" fontId="6" fillId="0" borderId="39" xfId="0" applyFont="1" applyFill="1" applyBorder="1" applyAlignment="1" applyProtection="1">
      <alignment horizontal="left" vertical="center"/>
    </xf>
    <xf numFmtId="0" fontId="6" fillId="0" borderId="7" xfId="0" applyFont="1" applyFill="1" applyBorder="1" applyAlignment="1" applyProtection="1">
      <alignment horizontal="left" vertical="center"/>
    </xf>
    <xf numFmtId="0" fontId="20" fillId="0" borderId="39" xfId="0" applyFont="1" applyFill="1" applyBorder="1" applyAlignment="1" applyProtection="1">
      <alignment horizontal="left" vertical="center" wrapText="1"/>
    </xf>
    <xf numFmtId="0" fontId="20" fillId="0" borderId="4" xfId="0" applyFont="1" applyFill="1" applyBorder="1" applyAlignment="1" applyProtection="1">
      <alignment horizontal="left" vertical="center" wrapText="1"/>
    </xf>
    <xf numFmtId="0" fontId="20" fillId="0" borderId="42" xfId="0" applyFont="1" applyFill="1" applyBorder="1" applyAlignment="1" applyProtection="1">
      <alignment horizontal="left" vertical="center" wrapText="1"/>
    </xf>
    <xf numFmtId="0" fontId="20" fillId="0" borderId="39" xfId="0" applyFont="1" applyFill="1" applyBorder="1" applyAlignment="1" applyProtection="1">
      <alignment horizontal="left" vertical="center"/>
    </xf>
    <xf numFmtId="0" fontId="20" fillId="0" borderId="4" xfId="0" applyFont="1" applyFill="1" applyBorder="1" applyAlignment="1" applyProtection="1">
      <alignment horizontal="left" vertical="center"/>
    </xf>
    <xf numFmtId="0" fontId="20" fillId="0" borderId="42" xfId="0" applyFont="1" applyFill="1" applyBorder="1" applyAlignment="1" applyProtection="1">
      <alignment horizontal="left" vertical="center"/>
    </xf>
    <xf numFmtId="0" fontId="7" fillId="2" borderId="22" xfId="0" applyFont="1" applyFill="1" applyBorder="1" applyAlignment="1" applyProtection="1">
      <alignment horizontal="center" vertical="center" wrapText="1"/>
    </xf>
    <xf numFmtId="0" fontId="7" fillId="2" borderId="27" xfId="0" applyFont="1" applyFill="1" applyBorder="1" applyAlignment="1" applyProtection="1">
      <alignment horizontal="center" vertical="center" wrapText="1"/>
    </xf>
    <xf numFmtId="0" fontId="7" fillId="2" borderId="30"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2" borderId="38"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10" borderId="12" xfId="0" applyFont="1" applyFill="1" applyBorder="1" applyAlignment="1" applyProtection="1">
      <alignment horizontal="center" vertical="center" wrapText="1"/>
    </xf>
    <xf numFmtId="0" fontId="7" fillId="10" borderId="38" xfId="0" applyFont="1" applyFill="1" applyBorder="1" applyAlignment="1" applyProtection="1">
      <alignment horizontal="center" vertical="center" wrapText="1"/>
    </xf>
    <xf numFmtId="0" fontId="7" fillId="10" borderId="13" xfId="0" applyFont="1" applyFill="1" applyBorder="1" applyAlignment="1" applyProtection="1">
      <alignment horizontal="center" vertical="center" wrapText="1"/>
    </xf>
    <xf numFmtId="0" fontId="15" fillId="0" borderId="19" xfId="1" applyFont="1" applyBorder="1" applyAlignment="1" applyProtection="1">
      <alignment horizontal="left" vertical="center"/>
    </xf>
    <xf numFmtId="0" fontId="15" fillId="0" borderId="55" xfId="1" applyFont="1" applyBorder="1" applyAlignment="1" applyProtection="1">
      <alignment horizontal="left" vertical="center"/>
    </xf>
    <xf numFmtId="0" fontId="15" fillId="0" borderId="41" xfId="1" applyFont="1" applyBorder="1" applyAlignment="1" applyProtection="1">
      <alignment horizontal="left" vertical="center"/>
    </xf>
    <xf numFmtId="0" fontId="15" fillId="0" borderId="44" xfId="1" applyFont="1" applyBorder="1" applyAlignment="1" applyProtection="1">
      <alignment horizontal="left" vertical="center"/>
    </xf>
    <xf numFmtId="0" fontId="16" fillId="0" borderId="0" xfId="0" applyFont="1" applyBorder="1" applyAlignment="1" applyProtection="1">
      <alignment horizontal="left" vertical="center" wrapText="1"/>
      <protection hidden="1"/>
    </xf>
    <xf numFmtId="0" fontId="6" fillId="5" borderId="32" xfId="0" applyFont="1" applyFill="1" applyBorder="1" applyAlignment="1">
      <alignment horizontal="center" vertical="center"/>
    </xf>
    <xf numFmtId="0" fontId="6" fillId="5" borderId="33" xfId="0" applyFont="1" applyFill="1" applyBorder="1" applyAlignment="1">
      <alignment horizontal="center" vertical="center"/>
    </xf>
    <xf numFmtId="0" fontId="6" fillId="5" borderId="34" xfId="0" applyFont="1" applyFill="1" applyBorder="1" applyAlignment="1">
      <alignment horizontal="center" vertical="center"/>
    </xf>
    <xf numFmtId="0" fontId="15" fillId="0" borderId="51" xfId="1" applyFont="1" applyBorder="1" applyAlignment="1" applyProtection="1">
      <alignment horizontal="left" vertical="center"/>
    </xf>
    <xf numFmtId="0" fontId="15" fillId="0" borderId="53" xfId="1" applyFont="1" applyBorder="1" applyAlignment="1" applyProtection="1">
      <alignment horizontal="left" vertical="center"/>
    </xf>
    <xf numFmtId="0" fontId="6" fillId="5" borderId="23" xfId="0" applyFont="1" applyFill="1" applyBorder="1" applyAlignment="1">
      <alignment horizontal="center" vertical="center"/>
    </xf>
    <xf numFmtId="0" fontId="6" fillId="5" borderId="24" xfId="0" applyFont="1" applyFill="1" applyBorder="1" applyAlignment="1">
      <alignment horizontal="center" vertical="center"/>
    </xf>
    <xf numFmtId="0" fontId="6" fillId="5" borderId="25" xfId="0" applyFont="1" applyFill="1" applyBorder="1" applyAlignment="1">
      <alignment horizontal="center" vertical="center"/>
    </xf>
    <xf numFmtId="0" fontId="6" fillId="8" borderId="31" xfId="0" applyFont="1" applyFill="1" applyBorder="1" applyAlignment="1">
      <alignment horizontal="center" vertical="center"/>
    </xf>
    <xf numFmtId="0" fontId="6" fillId="8" borderId="37" xfId="0" applyFont="1" applyFill="1" applyBorder="1" applyAlignment="1">
      <alignment horizontal="center" vertical="center"/>
    </xf>
    <xf numFmtId="0" fontId="7" fillId="2" borderId="12" xfId="0" applyFont="1" applyFill="1" applyBorder="1" applyAlignment="1" applyProtection="1">
      <alignment horizontal="center" vertical="center"/>
    </xf>
    <xf numFmtId="0" fontId="7" fillId="2" borderId="38"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3" fillId="0" borderId="2" xfId="1" applyFont="1" applyBorder="1" applyAlignment="1" applyProtection="1">
      <alignment horizontal="left" vertical="center"/>
    </xf>
    <xf numFmtId="0" fontId="3" fillId="0" borderId="3" xfId="1" applyFont="1" applyBorder="1" applyAlignment="1" applyProtection="1">
      <alignment horizontal="left" vertical="center"/>
    </xf>
    <xf numFmtId="0" fontId="3" fillId="0" borderId="5" xfId="1" applyFont="1" applyBorder="1" applyAlignment="1" applyProtection="1">
      <alignment horizontal="left" vertical="center"/>
    </xf>
    <xf numFmtId="0" fontId="3" fillId="0" borderId="6" xfId="1" applyFont="1" applyBorder="1" applyAlignment="1" applyProtection="1">
      <alignment horizontal="left" vertical="center"/>
    </xf>
    <xf numFmtId="0" fontId="3" fillId="0" borderId="8" xfId="1" applyFont="1" applyBorder="1" applyAlignment="1" applyProtection="1">
      <alignment horizontal="left" vertical="center"/>
    </xf>
    <xf numFmtId="0" fontId="3" fillId="0" borderId="9" xfId="1" applyFont="1" applyBorder="1" applyAlignment="1" applyProtection="1">
      <alignment horizontal="left" vertical="center"/>
    </xf>
    <xf numFmtId="0" fontId="7" fillId="0" borderId="38" xfId="0" applyFont="1" applyFill="1" applyBorder="1" applyAlignment="1" applyProtection="1">
      <alignment horizontal="left" vertical="center"/>
    </xf>
    <xf numFmtId="0" fontId="7" fillId="0" borderId="13" xfId="0" applyFont="1" applyFill="1" applyBorder="1" applyAlignment="1" applyProtection="1">
      <alignment horizontal="left" vertical="center"/>
    </xf>
    <xf numFmtId="0" fontId="7" fillId="0" borderId="7" xfId="0" applyFont="1" applyFill="1" applyBorder="1" applyAlignment="1" applyProtection="1">
      <alignment horizontal="left" vertical="center" wrapText="1"/>
    </xf>
    <xf numFmtId="0" fontId="6" fillId="8" borderId="32" xfId="0" applyFont="1" applyFill="1" applyBorder="1" applyAlignment="1">
      <alignment horizontal="center" vertical="center"/>
    </xf>
    <xf numFmtId="0" fontId="6" fillId="8" borderId="34" xfId="0" applyFont="1" applyFill="1" applyBorder="1" applyAlignment="1">
      <alignment horizontal="center" vertical="center"/>
    </xf>
    <xf numFmtId="0" fontId="7" fillId="10" borderId="1" xfId="0" applyFont="1" applyFill="1" applyBorder="1" applyAlignment="1" applyProtection="1">
      <alignment horizontal="center" vertical="center"/>
    </xf>
    <xf numFmtId="0" fontId="7" fillId="10" borderId="4" xfId="0" applyFont="1" applyFill="1" applyBorder="1" applyAlignment="1" applyProtection="1">
      <alignment horizontal="center" vertical="center"/>
    </xf>
    <xf numFmtId="0" fontId="7" fillId="10" borderId="7"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7" xfId="0" applyFont="1" applyFill="1" applyBorder="1" applyAlignment="1" applyProtection="1">
      <alignment horizontal="center" vertical="center" wrapText="1"/>
    </xf>
    <xf numFmtId="0" fontId="7" fillId="0" borderId="12" xfId="0" applyFont="1" applyFill="1" applyBorder="1" applyAlignment="1" applyProtection="1">
      <alignment horizontal="left" vertical="center" wrapText="1"/>
    </xf>
    <xf numFmtId="0" fontId="7" fillId="0" borderId="38" xfId="0" applyFont="1" applyFill="1" applyBorder="1" applyAlignment="1" applyProtection="1">
      <alignment horizontal="left" vertical="center" wrapText="1"/>
    </xf>
    <xf numFmtId="0" fontId="7" fillId="0" borderId="13" xfId="0" applyFont="1" applyFill="1" applyBorder="1" applyAlignment="1" applyProtection="1">
      <alignment horizontal="left" vertical="center" wrapText="1"/>
    </xf>
    <xf numFmtId="0" fontId="7" fillId="0" borderId="12" xfId="0" applyFont="1" applyFill="1" applyBorder="1" applyAlignment="1" applyProtection="1">
      <alignment horizontal="left" vertical="center"/>
    </xf>
    <xf numFmtId="0" fontId="7" fillId="2" borderId="20"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15" fillId="0" borderId="17" xfId="1" applyFont="1" applyBorder="1" applyAlignment="1" applyProtection="1">
      <alignment horizontal="left" vertical="center"/>
    </xf>
    <xf numFmtId="0" fontId="15" fillId="0" borderId="63" xfId="1" applyFont="1" applyBorder="1" applyAlignment="1" applyProtection="1">
      <alignment horizontal="left" vertical="center"/>
    </xf>
    <xf numFmtId="0" fontId="15" fillId="0" borderId="15" xfId="1" applyFont="1" applyBorder="1" applyAlignment="1" applyProtection="1">
      <alignment horizontal="left" vertical="center"/>
    </xf>
    <xf numFmtId="0" fontId="7" fillId="0" borderId="7" xfId="0" applyFont="1" applyFill="1" applyBorder="1" applyAlignment="1" applyProtection="1">
      <alignment horizontal="left" vertical="center"/>
    </xf>
    <xf numFmtId="0" fontId="39" fillId="0" borderId="0" xfId="0" applyFont="1" applyBorder="1" applyAlignment="1" applyProtection="1">
      <alignment horizontal="left" vertical="center" wrapText="1"/>
      <protection hidden="1"/>
    </xf>
    <xf numFmtId="0" fontId="36" fillId="0" borderId="0" xfId="0" applyFont="1" applyBorder="1" applyAlignment="1" applyProtection="1">
      <alignment horizontal="left" vertical="center" wrapText="1"/>
      <protection hidden="1"/>
    </xf>
    <xf numFmtId="0" fontId="7" fillId="2" borderId="28" xfId="0" applyFont="1" applyFill="1" applyBorder="1" applyAlignment="1" applyProtection="1">
      <alignment horizontal="center" vertical="center" wrapText="1"/>
    </xf>
    <xf numFmtId="0" fontId="7" fillId="2" borderId="19" xfId="13" applyFont="1" applyFill="1" applyBorder="1" applyAlignment="1" applyProtection="1">
      <alignment horizontal="center" vertical="center"/>
    </xf>
    <xf numFmtId="0" fontId="7" fillId="2" borderId="55" xfId="13" applyFont="1" applyFill="1" applyBorder="1" applyAlignment="1" applyProtection="1">
      <alignment horizontal="center" vertical="center"/>
    </xf>
    <xf numFmtId="0" fontId="7" fillId="2" borderId="62" xfId="13" applyFont="1" applyFill="1" applyBorder="1" applyAlignment="1" applyProtection="1">
      <alignment horizontal="center" vertical="center"/>
    </xf>
    <xf numFmtId="0" fontId="9" fillId="0" borderId="17" xfId="13" applyFont="1" applyBorder="1" applyAlignment="1" applyProtection="1">
      <alignment horizontal="left" vertical="center" wrapText="1"/>
    </xf>
    <xf numFmtId="0" fontId="9" fillId="0" borderId="9" xfId="13" applyFont="1" applyBorder="1" applyAlignment="1" applyProtection="1">
      <alignment horizontal="left" vertical="center" wrapText="1"/>
    </xf>
    <xf numFmtId="0" fontId="9" fillId="0" borderId="18" xfId="13" applyFont="1" applyBorder="1" applyAlignment="1" applyProtection="1">
      <alignment horizontal="left" vertical="center" wrapText="1"/>
    </xf>
    <xf numFmtId="0" fontId="10" fillId="0" borderId="23" xfId="0" applyFont="1" applyBorder="1" applyAlignment="1" applyProtection="1">
      <alignment horizontal="left" vertical="center" wrapText="1"/>
    </xf>
    <xf numFmtId="0" fontId="10" fillId="0" borderId="24" xfId="0" applyFont="1" applyBorder="1" applyAlignment="1" applyProtection="1">
      <alignment horizontal="left" vertical="center" wrapText="1"/>
    </xf>
    <xf numFmtId="0" fontId="10" fillId="0" borderId="25" xfId="0" applyFont="1" applyBorder="1" applyAlignment="1" applyProtection="1">
      <alignment horizontal="left" vertical="center" wrapText="1"/>
    </xf>
    <xf numFmtId="0" fontId="7" fillId="2" borderId="24" xfId="0" applyFont="1" applyFill="1" applyBorder="1" applyAlignment="1" applyProtection="1">
      <alignment horizontal="center" vertical="center"/>
    </xf>
    <xf numFmtId="0" fontId="7" fillId="0" borderId="0" xfId="0" applyFont="1" applyFill="1" applyBorder="1" applyAlignment="1" applyProtection="1">
      <alignment horizontal="center" vertical="center" wrapText="1"/>
    </xf>
    <xf numFmtId="0" fontId="7" fillId="2" borderId="31" xfId="0" applyFont="1" applyFill="1" applyBorder="1" applyAlignment="1">
      <alignment horizontal="center"/>
    </xf>
    <xf numFmtId="0" fontId="7" fillId="2" borderId="36" xfId="0" applyFont="1" applyFill="1" applyBorder="1" applyAlignment="1">
      <alignment horizontal="center"/>
    </xf>
    <xf numFmtId="0" fontId="7" fillId="2" borderId="37" xfId="0" applyFont="1" applyFill="1" applyBorder="1" applyAlignment="1">
      <alignment horizontal="center"/>
    </xf>
    <xf numFmtId="0" fontId="36" fillId="0" borderId="0" xfId="8" applyFont="1" applyBorder="1" applyAlignment="1" applyProtection="1">
      <alignment horizontal="left" vertical="center" wrapText="1"/>
      <protection hidden="1"/>
    </xf>
    <xf numFmtId="0" fontId="7" fillId="2" borderId="32" xfId="0" applyFont="1" applyFill="1" applyBorder="1" applyAlignment="1">
      <alignment horizontal="center"/>
    </xf>
    <xf numFmtId="0" fontId="7" fillId="2" borderId="33" xfId="0" applyFont="1" applyFill="1" applyBorder="1" applyAlignment="1">
      <alignment horizontal="center"/>
    </xf>
    <xf numFmtId="0" fontId="7" fillId="2" borderId="34" xfId="0" applyFont="1" applyFill="1" applyBorder="1" applyAlignment="1">
      <alignment horizontal="center"/>
    </xf>
    <xf numFmtId="0" fontId="9" fillId="0" borderId="26" xfId="13" applyFont="1" applyBorder="1" applyAlignment="1">
      <alignment horizontal="left"/>
    </xf>
    <xf numFmtId="0" fontId="9" fillId="0" borderId="0" xfId="13" applyFont="1" applyBorder="1" applyAlignment="1">
      <alignment horizontal="left"/>
    </xf>
    <xf numFmtId="0" fontId="9" fillId="0" borderId="27" xfId="13" applyFont="1" applyBorder="1" applyAlignment="1">
      <alignment horizontal="left"/>
    </xf>
    <xf numFmtId="0" fontId="15" fillId="0" borderId="54" xfId="1" applyFont="1" applyBorder="1" applyAlignment="1" applyProtection="1">
      <alignment horizontal="left" vertical="center"/>
    </xf>
    <xf numFmtId="0" fontId="15" fillId="0" borderId="62" xfId="1" applyFont="1" applyBorder="1" applyAlignment="1" applyProtection="1">
      <alignment horizontal="left" vertical="center"/>
    </xf>
    <xf numFmtId="0" fontId="15" fillId="0" borderId="56" xfId="1" applyFont="1" applyBorder="1" applyAlignment="1" applyProtection="1">
      <alignment horizontal="left" vertical="center"/>
    </xf>
    <xf numFmtId="0" fontId="42" fillId="11" borderId="23" xfId="0" applyFont="1" applyFill="1" applyBorder="1" applyAlignment="1">
      <alignment horizontal="center" vertical="center" wrapText="1"/>
    </xf>
    <xf numFmtId="0" fontId="42" fillId="11" borderId="25" xfId="0" applyFont="1" applyFill="1" applyBorder="1" applyAlignment="1">
      <alignment horizontal="center" vertical="center" wrapText="1"/>
    </xf>
    <xf numFmtId="0" fontId="42" fillId="11" borderId="24" xfId="0" applyFont="1" applyFill="1" applyBorder="1" applyAlignment="1">
      <alignment horizontal="center" vertical="center" wrapText="1"/>
    </xf>
    <xf numFmtId="0" fontId="42" fillId="9" borderId="23" xfId="0" applyFont="1" applyFill="1" applyBorder="1" applyAlignment="1">
      <alignment horizontal="center" vertical="center"/>
    </xf>
    <xf numFmtId="0" fontId="42" fillId="9" borderId="24" xfId="0" applyFont="1" applyFill="1" applyBorder="1" applyAlignment="1">
      <alignment horizontal="center" vertical="center"/>
    </xf>
    <xf numFmtId="0" fontId="42" fillId="11" borderId="31" xfId="0" applyFont="1" applyFill="1" applyBorder="1" applyAlignment="1">
      <alignment horizontal="center" vertical="center" wrapText="1"/>
    </xf>
    <xf numFmtId="0" fontId="42" fillId="11" borderId="36" xfId="0" applyFont="1" applyFill="1" applyBorder="1" applyAlignment="1">
      <alignment horizontal="center" vertical="center" wrapText="1"/>
    </xf>
    <xf numFmtId="0" fontId="42" fillId="11" borderId="37" xfId="0" applyFont="1" applyFill="1" applyBorder="1" applyAlignment="1">
      <alignment horizontal="center" vertical="center" wrapText="1"/>
    </xf>
    <xf numFmtId="0" fontId="42" fillId="11" borderId="31" xfId="0" applyFont="1" applyFill="1" applyBorder="1" applyAlignment="1">
      <alignment horizontal="center" vertical="center"/>
    </xf>
    <xf numFmtId="0" fontId="42" fillId="11" borderId="36" xfId="0" applyFont="1" applyFill="1" applyBorder="1" applyAlignment="1">
      <alignment horizontal="center" vertical="center"/>
    </xf>
    <xf numFmtId="0" fontId="42" fillId="11" borderId="37" xfId="0" applyFont="1" applyFill="1" applyBorder="1" applyAlignment="1">
      <alignment horizontal="center" vertical="center"/>
    </xf>
    <xf numFmtId="0" fontId="42" fillId="13" borderId="23" xfId="0" applyFont="1" applyFill="1" applyBorder="1" applyAlignment="1">
      <alignment horizontal="left"/>
    </xf>
    <xf numFmtId="0" fontId="42" fillId="13" borderId="25" xfId="0" applyFont="1" applyFill="1" applyBorder="1" applyAlignment="1">
      <alignment horizontal="left"/>
    </xf>
    <xf numFmtId="0" fontId="42" fillId="9" borderId="20" xfId="0" applyFont="1" applyFill="1" applyBorder="1" applyAlignment="1">
      <alignment horizontal="center" vertical="center"/>
    </xf>
    <xf numFmtId="0" fontId="42" fillId="9" borderId="21" xfId="0" applyFont="1" applyFill="1" applyBorder="1" applyAlignment="1">
      <alignment horizontal="center" vertical="center"/>
    </xf>
  </cellXfs>
  <cellStyles count="15">
    <cellStyle name="Comma 3" xfId="9"/>
    <cellStyle name="Hyperlink" xfId="2" builtinId="8"/>
    <cellStyle name="Normal" xfId="0" builtinId="0"/>
    <cellStyle name="Normal 2" xfId="1"/>
    <cellStyle name="Normal 2 72" xfId="13"/>
    <cellStyle name="Normal 3" xfId="3"/>
    <cellStyle name="Normal 3 10" xfId="12"/>
    <cellStyle name="Normal 3 8" xfId="4"/>
    <cellStyle name="Normal 3 9" xfId="10"/>
    <cellStyle name="Normal 4" xfId="6"/>
    <cellStyle name="Normal 5" xfId="8"/>
    <cellStyle name="Percent" xfId="14" builtinId="5"/>
    <cellStyle name="Percent 2" xfId="5"/>
    <cellStyle name="Percent 2 2" xfId="7"/>
    <cellStyle name="Percent 3" xfId="11"/>
  </cellStyles>
  <dxfs count="1">
    <dxf>
      <font>
        <color rgb="FF9C0006"/>
      </font>
      <fill>
        <patternFill>
          <bgColor rgb="FFFFC7CE"/>
        </patternFill>
      </fill>
    </dxf>
  </dxfs>
  <tableStyles count="0" defaultTableStyle="TableStyleMedium2" defaultPivotStyle="PivotStyleLight16"/>
  <colors>
    <mruColors>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1036576/Local%20Settings/Temporary%20Internet%20Files/Content.Outlook/LWCM2J2V/RFP%2004-2010%202-5%20Financial%20Response%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opLeftCell="A27" workbookViewId="0">
      <selection activeCell="D12" sqref="D12"/>
    </sheetView>
  </sheetViews>
  <sheetFormatPr defaultRowHeight="15" x14ac:dyDescent="0.25"/>
  <cols>
    <col min="1" max="1" width="1.7109375" customWidth="1"/>
    <col min="2" max="2" width="2" customWidth="1"/>
    <col min="3" max="3" width="65.140625" customWidth="1"/>
    <col min="4" max="4" width="73.5703125" customWidth="1"/>
    <col min="5" max="5" width="1.85546875" customWidth="1"/>
    <col min="257" max="257" width="1.7109375" customWidth="1"/>
    <col min="258" max="258" width="2" customWidth="1"/>
    <col min="259" max="259" width="65.140625" customWidth="1"/>
    <col min="260" max="260" width="73.5703125" customWidth="1"/>
    <col min="261" max="261" width="1.85546875" customWidth="1"/>
    <col min="513" max="513" width="1.7109375" customWidth="1"/>
    <col min="514" max="514" width="2" customWidth="1"/>
    <col min="515" max="515" width="65.140625" customWidth="1"/>
    <col min="516" max="516" width="73.5703125" customWidth="1"/>
    <col min="517" max="517" width="1.85546875" customWidth="1"/>
    <col min="769" max="769" width="1.7109375" customWidth="1"/>
    <col min="770" max="770" width="2" customWidth="1"/>
    <col min="771" max="771" width="65.140625" customWidth="1"/>
    <col min="772" max="772" width="73.5703125" customWidth="1"/>
    <col min="773" max="773" width="1.85546875" customWidth="1"/>
    <col min="1025" max="1025" width="1.7109375" customWidth="1"/>
    <col min="1026" max="1026" width="2" customWidth="1"/>
    <col min="1027" max="1027" width="65.140625" customWidth="1"/>
    <col min="1028" max="1028" width="73.5703125" customWidth="1"/>
    <col min="1029" max="1029" width="1.85546875" customWidth="1"/>
    <col min="1281" max="1281" width="1.7109375" customWidth="1"/>
    <col min="1282" max="1282" width="2" customWidth="1"/>
    <col min="1283" max="1283" width="65.140625" customWidth="1"/>
    <col min="1284" max="1284" width="73.5703125" customWidth="1"/>
    <col min="1285" max="1285" width="1.85546875" customWidth="1"/>
    <col min="1537" max="1537" width="1.7109375" customWidth="1"/>
    <col min="1538" max="1538" width="2" customWidth="1"/>
    <col min="1539" max="1539" width="65.140625" customWidth="1"/>
    <col min="1540" max="1540" width="73.5703125" customWidth="1"/>
    <col min="1541" max="1541" width="1.85546875" customWidth="1"/>
    <col min="1793" max="1793" width="1.7109375" customWidth="1"/>
    <col min="1794" max="1794" width="2" customWidth="1"/>
    <col min="1795" max="1795" width="65.140625" customWidth="1"/>
    <col min="1796" max="1796" width="73.5703125" customWidth="1"/>
    <col min="1797" max="1797" width="1.85546875" customWidth="1"/>
    <col min="2049" max="2049" width="1.7109375" customWidth="1"/>
    <col min="2050" max="2050" width="2" customWidth="1"/>
    <col min="2051" max="2051" width="65.140625" customWidth="1"/>
    <col min="2052" max="2052" width="73.5703125" customWidth="1"/>
    <col min="2053" max="2053" width="1.85546875" customWidth="1"/>
    <col min="2305" max="2305" width="1.7109375" customWidth="1"/>
    <col min="2306" max="2306" width="2" customWidth="1"/>
    <col min="2307" max="2307" width="65.140625" customWidth="1"/>
    <col min="2308" max="2308" width="73.5703125" customWidth="1"/>
    <col min="2309" max="2309" width="1.85546875" customWidth="1"/>
    <col min="2561" max="2561" width="1.7109375" customWidth="1"/>
    <col min="2562" max="2562" width="2" customWidth="1"/>
    <col min="2563" max="2563" width="65.140625" customWidth="1"/>
    <col min="2564" max="2564" width="73.5703125" customWidth="1"/>
    <col min="2565" max="2565" width="1.85546875" customWidth="1"/>
    <col min="2817" max="2817" width="1.7109375" customWidth="1"/>
    <col min="2818" max="2818" width="2" customWidth="1"/>
    <col min="2819" max="2819" width="65.140625" customWidth="1"/>
    <col min="2820" max="2820" width="73.5703125" customWidth="1"/>
    <col min="2821" max="2821" width="1.85546875" customWidth="1"/>
    <col min="3073" max="3073" width="1.7109375" customWidth="1"/>
    <col min="3074" max="3074" width="2" customWidth="1"/>
    <col min="3075" max="3075" width="65.140625" customWidth="1"/>
    <col min="3076" max="3076" width="73.5703125" customWidth="1"/>
    <col min="3077" max="3077" width="1.85546875" customWidth="1"/>
    <col min="3329" max="3329" width="1.7109375" customWidth="1"/>
    <col min="3330" max="3330" width="2" customWidth="1"/>
    <col min="3331" max="3331" width="65.140625" customWidth="1"/>
    <col min="3332" max="3332" width="73.5703125" customWidth="1"/>
    <col min="3333" max="3333" width="1.85546875" customWidth="1"/>
    <col min="3585" max="3585" width="1.7109375" customWidth="1"/>
    <col min="3586" max="3586" width="2" customWidth="1"/>
    <col min="3587" max="3587" width="65.140625" customWidth="1"/>
    <col min="3588" max="3588" width="73.5703125" customWidth="1"/>
    <col min="3589" max="3589" width="1.85546875" customWidth="1"/>
    <col min="3841" max="3841" width="1.7109375" customWidth="1"/>
    <col min="3842" max="3842" width="2" customWidth="1"/>
    <col min="3843" max="3843" width="65.140625" customWidth="1"/>
    <col min="3844" max="3844" width="73.5703125" customWidth="1"/>
    <col min="3845" max="3845" width="1.85546875" customWidth="1"/>
    <col min="4097" max="4097" width="1.7109375" customWidth="1"/>
    <col min="4098" max="4098" width="2" customWidth="1"/>
    <col min="4099" max="4099" width="65.140625" customWidth="1"/>
    <col min="4100" max="4100" width="73.5703125" customWidth="1"/>
    <col min="4101" max="4101" width="1.85546875" customWidth="1"/>
    <col min="4353" max="4353" width="1.7109375" customWidth="1"/>
    <col min="4354" max="4354" width="2" customWidth="1"/>
    <col min="4355" max="4355" width="65.140625" customWidth="1"/>
    <col min="4356" max="4356" width="73.5703125" customWidth="1"/>
    <col min="4357" max="4357" width="1.85546875" customWidth="1"/>
    <col min="4609" max="4609" width="1.7109375" customWidth="1"/>
    <col min="4610" max="4610" width="2" customWidth="1"/>
    <col min="4611" max="4611" width="65.140625" customWidth="1"/>
    <col min="4612" max="4612" width="73.5703125" customWidth="1"/>
    <col min="4613" max="4613" width="1.85546875" customWidth="1"/>
    <col min="4865" max="4865" width="1.7109375" customWidth="1"/>
    <col min="4866" max="4866" width="2" customWidth="1"/>
    <col min="4867" max="4867" width="65.140625" customWidth="1"/>
    <col min="4868" max="4868" width="73.5703125" customWidth="1"/>
    <col min="4869" max="4869" width="1.85546875" customWidth="1"/>
    <col min="5121" max="5121" width="1.7109375" customWidth="1"/>
    <col min="5122" max="5122" width="2" customWidth="1"/>
    <col min="5123" max="5123" width="65.140625" customWidth="1"/>
    <col min="5124" max="5124" width="73.5703125" customWidth="1"/>
    <col min="5125" max="5125" width="1.85546875" customWidth="1"/>
    <col min="5377" max="5377" width="1.7109375" customWidth="1"/>
    <col min="5378" max="5378" width="2" customWidth="1"/>
    <col min="5379" max="5379" width="65.140625" customWidth="1"/>
    <col min="5380" max="5380" width="73.5703125" customWidth="1"/>
    <col min="5381" max="5381" width="1.85546875" customWidth="1"/>
    <col min="5633" max="5633" width="1.7109375" customWidth="1"/>
    <col min="5634" max="5634" width="2" customWidth="1"/>
    <col min="5635" max="5635" width="65.140625" customWidth="1"/>
    <col min="5636" max="5636" width="73.5703125" customWidth="1"/>
    <col min="5637" max="5637" width="1.85546875" customWidth="1"/>
    <col min="5889" max="5889" width="1.7109375" customWidth="1"/>
    <col min="5890" max="5890" width="2" customWidth="1"/>
    <col min="5891" max="5891" width="65.140625" customWidth="1"/>
    <col min="5892" max="5892" width="73.5703125" customWidth="1"/>
    <col min="5893" max="5893" width="1.85546875" customWidth="1"/>
    <col min="6145" max="6145" width="1.7109375" customWidth="1"/>
    <col min="6146" max="6146" width="2" customWidth="1"/>
    <col min="6147" max="6147" width="65.140625" customWidth="1"/>
    <col min="6148" max="6148" width="73.5703125" customWidth="1"/>
    <col min="6149" max="6149" width="1.85546875" customWidth="1"/>
    <col min="6401" max="6401" width="1.7109375" customWidth="1"/>
    <col min="6402" max="6402" width="2" customWidth="1"/>
    <col min="6403" max="6403" width="65.140625" customWidth="1"/>
    <col min="6404" max="6404" width="73.5703125" customWidth="1"/>
    <col min="6405" max="6405" width="1.85546875" customWidth="1"/>
    <col min="6657" max="6657" width="1.7109375" customWidth="1"/>
    <col min="6658" max="6658" width="2" customWidth="1"/>
    <col min="6659" max="6659" width="65.140625" customWidth="1"/>
    <col min="6660" max="6660" width="73.5703125" customWidth="1"/>
    <col min="6661" max="6661" width="1.85546875" customWidth="1"/>
    <col min="6913" max="6913" width="1.7109375" customWidth="1"/>
    <col min="6914" max="6914" width="2" customWidth="1"/>
    <col min="6915" max="6915" width="65.140625" customWidth="1"/>
    <col min="6916" max="6916" width="73.5703125" customWidth="1"/>
    <col min="6917" max="6917" width="1.85546875" customWidth="1"/>
    <col min="7169" max="7169" width="1.7109375" customWidth="1"/>
    <col min="7170" max="7170" width="2" customWidth="1"/>
    <col min="7171" max="7171" width="65.140625" customWidth="1"/>
    <col min="7172" max="7172" width="73.5703125" customWidth="1"/>
    <col min="7173" max="7173" width="1.85546875" customWidth="1"/>
    <col min="7425" max="7425" width="1.7109375" customWidth="1"/>
    <col min="7426" max="7426" width="2" customWidth="1"/>
    <col min="7427" max="7427" width="65.140625" customWidth="1"/>
    <col min="7428" max="7428" width="73.5703125" customWidth="1"/>
    <col min="7429" max="7429" width="1.85546875" customWidth="1"/>
    <col min="7681" max="7681" width="1.7109375" customWidth="1"/>
    <col min="7682" max="7682" width="2" customWidth="1"/>
    <col min="7683" max="7683" width="65.140625" customWidth="1"/>
    <col min="7684" max="7684" width="73.5703125" customWidth="1"/>
    <col min="7685" max="7685" width="1.85546875" customWidth="1"/>
    <col min="7937" max="7937" width="1.7109375" customWidth="1"/>
    <col min="7938" max="7938" width="2" customWidth="1"/>
    <col min="7939" max="7939" width="65.140625" customWidth="1"/>
    <col min="7940" max="7940" width="73.5703125" customWidth="1"/>
    <col min="7941" max="7941" width="1.85546875" customWidth="1"/>
    <col min="8193" max="8193" width="1.7109375" customWidth="1"/>
    <col min="8194" max="8194" width="2" customWidth="1"/>
    <col min="8195" max="8195" width="65.140625" customWidth="1"/>
    <col min="8196" max="8196" width="73.5703125" customWidth="1"/>
    <col min="8197" max="8197" width="1.85546875" customWidth="1"/>
    <col min="8449" max="8449" width="1.7109375" customWidth="1"/>
    <col min="8450" max="8450" width="2" customWidth="1"/>
    <col min="8451" max="8451" width="65.140625" customWidth="1"/>
    <col min="8452" max="8452" width="73.5703125" customWidth="1"/>
    <col min="8453" max="8453" width="1.85546875" customWidth="1"/>
    <col min="8705" max="8705" width="1.7109375" customWidth="1"/>
    <col min="8706" max="8706" width="2" customWidth="1"/>
    <col min="8707" max="8707" width="65.140625" customWidth="1"/>
    <col min="8708" max="8708" width="73.5703125" customWidth="1"/>
    <col min="8709" max="8709" width="1.85546875" customWidth="1"/>
    <col min="8961" max="8961" width="1.7109375" customWidth="1"/>
    <col min="8962" max="8962" width="2" customWidth="1"/>
    <col min="8963" max="8963" width="65.140625" customWidth="1"/>
    <col min="8964" max="8964" width="73.5703125" customWidth="1"/>
    <col min="8965" max="8965" width="1.85546875" customWidth="1"/>
    <col min="9217" max="9217" width="1.7109375" customWidth="1"/>
    <col min="9218" max="9218" width="2" customWidth="1"/>
    <col min="9219" max="9219" width="65.140625" customWidth="1"/>
    <col min="9220" max="9220" width="73.5703125" customWidth="1"/>
    <col min="9221" max="9221" width="1.85546875" customWidth="1"/>
    <col min="9473" max="9473" width="1.7109375" customWidth="1"/>
    <col min="9474" max="9474" width="2" customWidth="1"/>
    <col min="9475" max="9475" width="65.140625" customWidth="1"/>
    <col min="9476" max="9476" width="73.5703125" customWidth="1"/>
    <col min="9477" max="9477" width="1.85546875" customWidth="1"/>
    <col min="9729" max="9729" width="1.7109375" customWidth="1"/>
    <col min="9730" max="9730" width="2" customWidth="1"/>
    <col min="9731" max="9731" width="65.140625" customWidth="1"/>
    <col min="9732" max="9732" width="73.5703125" customWidth="1"/>
    <col min="9733" max="9733" width="1.85546875" customWidth="1"/>
    <col min="9985" max="9985" width="1.7109375" customWidth="1"/>
    <col min="9986" max="9986" width="2" customWidth="1"/>
    <col min="9987" max="9987" width="65.140625" customWidth="1"/>
    <col min="9988" max="9988" width="73.5703125" customWidth="1"/>
    <col min="9989" max="9989" width="1.85546875" customWidth="1"/>
    <col min="10241" max="10241" width="1.7109375" customWidth="1"/>
    <col min="10242" max="10242" width="2" customWidth="1"/>
    <col min="10243" max="10243" width="65.140625" customWidth="1"/>
    <col min="10244" max="10244" width="73.5703125" customWidth="1"/>
    <col min="10245" max="10245" width="1.85546875" customWidth="1"/>
    <col min="10497" max="10497" width="1.7109375" customWidth="1"/>
    <col min="10498" max="10498" width="2" customWidth="1"/>
    <col min="10499" max="10499" width="65.140625" customWidth="1"/>
    <col min="10500" max="10500" width="73.5703125" customWidth="1"/>
    <col min="10501" max="10501" width="1.85546875" customWidth="1"/>
    <col min="10753" max="10753" width="1.7109375" customWidth="1"/>
    <col min="10754" max="10754" width="2" customWidth="1"/>
    <col min="10755" max="10755" width="65.140625" customWidth="1"/>
    <col min="10756" max="10756" width="73.5703125" customWidth="1"/>
    <col min="10757" max="10757" width="1.85546875" customWidth="1"/>
    <col min="11009" max="11009" width="1.7109375" customWidth="1"/>
    <col min="11010" max="11010" width="2" customWidth="1"/>
    <col min="11011" max="11011" width="65.140625" customWidth="1"/>
    <col min="11012" max="11012" width="73.5703125" customWidth="1"/>
    <col min="11013" max="11013" width="1.85546875" customWidth="1"/>
    <col min="11265" max="11265" width="1.7109375" customWidth="1"/>
    <col min="11266" max="11266" width="2" customWidth="1"/>
    <col min="11267" max="11267" width="65.140625" customWidth="1"/>
    <col min="11268" max="11268" width="73.5703125" customWidth="1"/>
    <col min="11269" max="11269" width="1.85546875" customWidth="1"/>
    <col min="11521" max="11521" width="1.7109375" customWidth="1"/>
    <col min="11522" max="11522" width="2" customWidth="1"/>
    <col min="11523" max="11523" width="65.140625" customWidth="1"/>
    <col min="11524" max="11524" width="73.5703125" customWidth="1"/>
    <col min="11525" max="11525" width="1.85546875" customWidth="1"/>
    <col min="11777" max="11777" width="1.7109375" customWidth="1"/>
    <col min="11778" max="11778" width="2" customWidth="1"/>
    <col min="11779" max="11779" width="65.140625" customWidth="1"/>
    <col min="11780" max="11780" width="73.5703125" customWidth="1"/>
    <col min="11781" max="11781" width="1.85546875" customWidth="1"/>
    <col min="12033" max="12033" width="1.7109375" customWidth="1"/>
    <col min="12034" max="12034" width="2" customWidth="1"/>
    <col min="12035" max="12035" width="65.140625" customWidth="1"/>
    <col min="12036" max="12036" width="73.5703125" customWidth="1"/>
    <col min="12037" max="12037" width="1.85546875" customWidth="1"/>
    <col min="12289" max="12289" width="1.7109375" customWidth="1"/>
    <col min="12290" max="12290" width="2" customWidth="1"/>
    <col min="12291" max="12291" width="65.140625" customWidth="1"/>
    <col min="12292" max="12292" width="73.5703125" customWidth="1"/>
    <col min="12293" max="12293" width="1.85546875" customWidth="1"/>
    <col min="12545" max="12545" width="1.7109375" customWidth="1"/>
    <col min="12546" max="12546" width="2" customWidth="1"/>
    <col min="12547" max="12547" width="65.140625" customWidth="1"/>
    <col min="12548" max="12548" width="73.5703125" customWidth="1"/>
    <col min="12549" max="12549" width="1.85546875" customWidth="1"/>
    <col min="12801" max="12801" width="1.7109375" customWidth="1"/>
    <col min="12802" max="12802" width="2" customWidth="1"/>
    <col min="12803" max="12803" width="65.140625" customWidth="1"/>
    <col min="12804" max="12804" width="73.5703125" customWidth="1"/>
    <col min="12805" max="12805" width="1.85546875" customWidth="1"/>
    <col min="13057" max="13057" width="1.7109375" customWidth="1"/>
    <col min="13058" max="13058" width="2" customWidth="1"/>
    <col min="13059" max="13059" width="65.140625" customWidth="1"/>
    <col min="13060" max="13060" width="73.5703125" customWidth="1"/>
    <col min="13061" max="13061" width="1.85546875" customWidth="1"/>
    <col min="13313" max="13313" width="1.7109375" customWidth="1"/>
    <col min="13314" max="13314" width="2" customWidth="1"/>
    <col min="13315" max="13315" width="65.140625" customWidth="1"/>
    <col min="13316" max="13316" width="73.5703125" customWidth="1"/>
    <col min="13317" max="13317" width="1.85546875" customWidth="1"/>
    <col min="13569" max="13569" width="1.7109375" customWidth="1"/>
    <col min="13570" max="13570" width="2" customWidth="1"/>
    <col min="13571" max="13571" width="65.140625" customWidth="1"/>
    <col min="13572" max="13572" width="73.5703125" customWidth="1"/>
    <col min="13573" max="13573" width="1.85546875" customWidth="1"/>
    <col min="13825" max="13825" width="1.7109375" customWidth="1"/>
    <col min="13826" max="13826" width="2" customWidth="1"/>
    <col min="13827" max="13827" width="65.140625" customWidth="1"/>
    <col min="13828" max="13828" width="73.5703125" customWidth="1"/>
    <col min="13829" max="13829" width="1.85546875" customWidth="1"/>
    <col min="14081" max="14081" width="1.7109375" customWidth="1"/>
    <col min="14082" max="14082" width="2" customWidth="1"/>
    <col min="14083" max="14083" width="65.140625" customWidth="1"/>
    <col min="14084" max="14084" width="73.5703125" customWidth="1"/>
    <col min="14085" max="14085" width="1.85546875" customWidth="1"/>
    <col min="14337" max="14337" width="1.7109375" customWidth="1"/>
    <col min="14338" max="14338" width="2" customWidth="1"/>
    <col min="14339" max="14339" width="65.140625" customWidth="1"/>
    <col min="14340" max="14340" width="73.5703125" customWidth="1"/>
    <col min="14341" max="14341" width="1.85546875" customWidth="1"/>
    <col min="14593" max="14593" width="1.7109375" customWidth="1"/>
    <col min="14594" max="14594" width="2" customWidth="1"/>
    <col min="14595" max="14595" width="65.140625" customWidth="1"/>
    <col min="14596" max="14596" width="73.5703125" customWidth="1"/>
    <col min="14597" max="14597" width="1.85546875" customWidth="1"/>
    <col min="14849" max="14849" width="1.7109375" customWidth="1"/>
    <col min="14850" max="14850" width="2" customWidth="1"/>
    <col min="14851" max="14851" width="65.140625" customWidth="1"/>
    <col min="14852" max="14852" width="73.5703125" customWidth="1"/>
    <col min="14853" max="14853" width="1.85546875" customWidth="1"/>
    <col min="15105" max="15105" width="1.7109375" customWidth="1"/>
    <col min="15106" max="15106" width="2" customWidth="1"/>
    <col min="15107" max="15107" width="65.140625" customWidth="1"/>
    <col min="15108" max="15108" width="73.5703125" customWidth="1"/>
    <col min="15109" max="15109" width="1.85546875" customWidth="1"/>
    <col min="15361" max="15361" width="1.7109375" customWidth="1"/>
    <col min="15362" max="15362" width="2" customWidth="1"/>
    <col min="15363" max="15363" width="65.140625" customWidth="1"/>
    <col min="15364" max="15364" width="73.5703125" customWidth="1"/>
    <col min="15365" max="15365" width="1.85546875" customWidth="1"/>
    <col min="15617" max="15617" width="1.7109375" customWidth="1"/>
    <col min="15618" max="15618" width="2" customWidth="1"/>
    <col min="15619" max="15619" width="65.140625" customWidth="1"/>
    <col min="15620" max="15620" width="73.5703125" customWidth="1"/>
    <col min="15621" max="15621" width="1.85546875" customWidth="1"/>
    <col min="15873" max="15873" width="1.7109375" customWidth="1"/>
    <col min="15874" max="15874" width="2" customWidth="1"/>
    <col min="15875" max="15875" width="65.140625" customWidth="1"/>
    <col min="15876" max="15876" width="73.5703125" customWidth="1"/>
    <col min="15877" max="15877" width="1.85546875" customWidth="1"/>
    <col min="16129" max="16129" width="1.7109375" customWidth="1"/>
    <col min="16130" max="16130" width="2" customWidth="1"/>
    <col min="16131" max="16131" width="65.140625" customWidth="1"/>
    <col min="16132" max="16132" width="73.5703125" customWidth="1"/>
    <col min="16133" max="16133" width="1.85546875" customWidth="1"/>
  </cols>
  <sheetData>
    <row r="1" spans="1:5" ht="18" x14ac:dyDescent="0.25">
      <c r="A1" s="50"/>
      <c r="B1" s="50"/>
      <c r="C1" s="51"/>
      <c r="D1" s="50"/>
      <c r="E1" s="50"/>
    </row>
    <row r="2" spans="1:5" ht="15.75" x14ac:dyDescent="0.25">
      <c r="A2" s="50"/>
      <c r="B2" s="52"/>
      <c r="C2" s="53"/>
      <c r="D2" s="53"/>
      <c r="E2" s="54"/>
    </row>
    <row r="3" spans="1:5" ht="26.25" x14ac:dyDescent="0.4">
      <c r="A3" s="50"/>
      <c r="B3" s="55"/>
      <c r="C3" s="468" t="s">
        <v>108</v>
      </c>
      <c r="D3" s="468"/>
      <c r="E3" s="56"/>
    </row>
    <row r="4" spans="1:5" ht="15.75" x14ac:dyDescent="0.25">
      <c r="A4" s="50"/>
      <c r="B4" s="55"/>
      <c r="C4" s="57"/>
      <c r="D4" s="57"/>
      <c r="E4" s="56"/>
    </row>
    <row r="5" spans="1:5" ht="15.75" x14ac:dyDescent="0.25">
      <c r="A5" s="50"/>
      <c r="B5" s="55"/>
      <c r="C5" s="50"/>
      <c r="D5" s="50"/>
      <c r="E5" s="56"/>
    </row>
    <row r="6" spans="1:5" ht="16.5" thickBot="1" x14ac:dyDescent="0.3">
      <c r="A6" s="50"/>
      <c r="B6" s="55"/>
      <c r="C6" s="50"/>
      <c r="D6" s="50"/>
      <c r="E6" s="56"/>
    </row>
    <row r="7" spans="1:5" ht="21" thickBot="1" x14ac:dyDescent="0.35">
      <c r="A7" s="50"/>
      <c r="B7" s="55"/>
      <c r="C7" s="58" t="s">
        <v>109</v>
      </c>
      <c r="D7" s="59" t="s">
        <v>300</v>
      </c>
      <c r="E7" s="56"/>
    </row>
    <row r="8" spans="1:5" ht="20.25" x14ac:dyDescent="0.3">
      <c r="A8" s="50"/>
      <c r="B8" s="55"/>
      <c r="C8" s="57"/>
      <c r="D8" s="60"/>
      <c r="E8" s="56"/>
    </row>
    <row r="9" spans="1:5" ht="20.25" x14ac:dyDescent="0.3">
      <c r="A9" s="50"/>
      <c r="B9" s="55"/>
      <c r="C9" s="57"/>
      <c r="D9" s="60"/>
      <c r="E9" s="56"/>
    </row>
    <row r="10" spans="1:5" ht="15.75" x14ac:dyDescent="0.25">
      <c r="A10" s="50"/>
      <c r="B10" s="55"/>
      <c r="C10" s="50"/>
      <c r="D10" s="50"/>
      <c r="E10" s="56"/>
    </row>
    <row r="11" spans="1:5" ht="18.75" thickBot="1" x14ac:dyDescent="0.3">
      <c r="A11" s="51"/>
      <c r="B11" s="61"/>
      <c r="C11" s="51"/>
      <c r="D11" s="51"/>
      <c r="E11" s="62"/>
    </row>
    <row r="12" spans="1:5" ht="21" thickBot="1" x14ac:dyDescent="0.35">
      <c r="A12" s="51"/>
      <c r="B12" s="61"/>
      <c r="C12" s="58" t="s">
        <v>110</v>
      </c>
      <c r="D12" s="59" t="s">
        <v>301</v>
      </c>
      <c r="E12" s="62"/>
    </row>
    <row r="13" spans="1:5" ht="20.25" x14ac:dyDescent="0.3">
      <c r="A13" s="51"/>
      <c r="B13" s="61"/>
      <c r="C13" s="58"/>
      <c r="D13" s="63"/>
      <c r="E13" s="62"/>
    </row>
    <row r="14" spans="1:5" ht="20.25" x14ac:dyDescent="0.3">
      <c r="A14" s="51"/>
      <c r="B14" s="61"/>
      <c r="C14" s="58"/>
      <c r="D14" s="63"/>
      <c r="E14" s="62"/>
    </row>
    <row r="15" spans="1:5" ht="20.25" x14ac:dyDescent="0.3">
      <c r="A15" s="51"/>
      <c r="B15" s="61"/>
      <c r="C15" s="58"/>
      <c r="D15" s="60"/>
      <c r="E15" s="62"/>
    </row>
    <row r="16" spans="1:5" ht="21" thickBot="1" x14ac:dyDescent="0.35">
      <c r="A16" s="51"/>
      <c r="B16" s="61"/>
      <c r="C16" s="58"/>
      <c r="D16" s="60"/>
      <c r="E16" s="62"/>
    </row>
    <row r="17" spans="1:5" ht="41.25" thickBot="1" x14ac:dyDescent="0.35">
      <c r="A17" s="51"/>
      <c r="B17" s="61"/>
      <c r="C17" s="58" t="s">
        <v>111</v>
      </c>
      <c r="D17" s="131" t="s">
        <v>166</v>
      </c>
      <c r="E17" s="62"/>
    </row>
    <row r="18" spans="1:5" ht="20.25" x14ac:dyDescent="0.3">
      <c r="A18" s="51"/>
      <c r="B18" s="61"/>
      <c r="C18" s="58"/>
      <c r="D18" s="63"/>
      <c r="E18" s="62"/>
    </row>
    <row r="19" spans="1:5" ht="20.25" x14ac:dyDescent="0.3">
      <c r="A19" s="51"/>
      <c r="B19" s="61"/>
      <c r="C19" s="58"/>
      <c r="D19" s="60"/>
      <c r="E19" s="62"/>
    </row>
    <row r="20" spans="1:5" ht="20.25" x14ac:dyDescent="0.3">
      <c r="A20" s="51"/>
      <c r="B20" s="61"/>
      <c r="C20" s="58"/>
      <c r="D20" s="63"/>
      <c r="E20" s="62"/>
    </row>
    <row r="21" spans="1:5" ht="18.75" thickBot="1" x14ac:dyDescent="0.3">
      <c r="A21" s="51"/>
      <c r="B21" s="61"/>
      <c r="C21" s="51"/>
      <c r="D21" s="51"/>
      <c r="E21" s="62"/>
    </row>
    <row r="22" spans="1:5" ht="21" thickBot="1" x14ac:dyDescent="0.35">
      <c r="A22" s="51"/>
      <c r="B22" s="61"/>
      <c r="C22" s="58" t="s">
        <v>112</v>
      </c>
      <c r="D22" s="64" t="s">
        <v>113</v>
      </c>
      <c r="E22" s="62"/>
    </row>
    <row r="23" spans="1:5" ht="20.25" x14ac:dyDescent="0.3">
      <c r="A23" s="51"/>
      <c r="B23" s="61"/>
      <c r="C23" s="58"/>
      <c r="D23" s="60"/>
      <c r="E23" s="62"/>
    </row>
    <row r="24" spans="1:5" ht="18" x14ac:dyDescent="0.25">
      <c r="A24" s="51" t="s">
        <v>36</v>
      </c>
      <c r="B24" s="61"/>
      <c r="C24" s="51"/>
      <c r="D24" s="51"/>
      <c r="E24" s="62"/>
    </row>
    <row r="25" spans="1:5" ht="15.75" x14ac:dyDescent="0.25">
      <c r="A25" s="50"/>
      <c r="B25" s="55"/>
      <c r="C25" s="57"/>
      <c r="D25" s="57"/>
      <c r="E25" s="56"/>
    </row>
    <row r="26" spans="1:5" ht="18" x14ac:dyDescent="0.25">
      <c r="A26" s="51"/>
      <c r="B26" s="61"/>
      <c r="C26" s="58"/>
      <c r="D26" s="65"/>
      <c r="E26" s="62"/>
    </row>
    <row r="27" spans="1:5" ht="15.75" x14ac:dyDescent="0.25">
      <c r="A27" s="50"/>
      <c r="B27" s="55"/>
      <c r="C27" s="57"/>
      <c r="D27" s="66"/>
      <c r="E27" s="56"/>
    </row>
    <row r="28" spans="1:5" ht="15.75" x14ac:dyDescent="0.25">
      <c r="A28" s="50"/>
      <c r="B28" s="55"/>
      <c r="C28" s="57"/>
      <c r="D28" s="57"/>
      <c r="E28" s="56"/>
    </row>
    <row r="29" spans="1:5" ht="15.75" x14ac:dyDescent="0.25">
      <c r="A29" s="50"/>
      <c r="B29" s="67"/>
      <c r="C29" s="68"/>
      <c r="D29" s="68"/>
      <c r="E29" s="69"/>
    </row>
    <row r="30" spans="1:5" ht="15.75" x14ac:dyDescent="0.25">
      <c r="A30" s="50"/>
      <c r="B30" s="50"/>
      <c r="C30" s="50"/>
      <c r="D30" s="50"/>
      <c r="E30" s="50"/>
    </row>
    <row r="32" spans="1:5" ht="16.5" hidden="1" thickBot="1" x14ac:dyDescent="0.3">
      <c r="A32" s="44"/>
      <c r="B32" s="44"/>
      <c r="C32" s="70" t="s">
        <v>114</v>
      </c>
      <c r="D32" s="44"/>
      <c r="E32" s="44"/>
    </row>
    <row r="33" spans="3:3" hidden="1" x14ac:dyDescent="0.25"/>
    <row r="34" spans="3:3" hidden="1" x14ac:dyDescent="0.25">
      <c r="C34" s="71" t="s">
        <v>115</v>
      </c>
    </row>
    <row r="35" spans="3:3" hidden="1" x14ac:dyDescent="0.25">
      <c r="C35" s="71" t="s">
        <v>116</v>
      </c>
    </row>
    <row r="36" spans="3:3" hidden="1" x14ac:dyDescent="0.25">
      <c r="C36" s="71" t="s">
        <v>117</v>
      </c>
    </row>
    <row r="37" spans="3:3" ht="15.75" hidden="1" thickBot="1" x14ac:dyDescent="0.3">
      <c r="C37" s="72" t="s">
        <v>118</v>
      </c>
    </row>
    <row r="38" spans="3:3" x14ac:dyDescent="0.25">
      <c r="C38" s="44"/>
    </row>
  </sheetData>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7"/>
  <sheetViews>
    <sheetView topLeftCell="I100" zoomScale="60" zoomScaleNormal="60" workbookViewId="0">
      <selection activeCell="U124" sqref="U124"/>
    </sheetView>
  </sheetViews>
  <sheetFormatPr defaultRowHeight="14.25" x14ac:dyDescent="0.2"/>
  <cols>
    <col min="1" max="1" width="25.5703125" style="304" bestFit="1" customWidth="1"/>
    <col min="2" max="2" width="43.42578125" style="304" customWidth="1"/>
    <col min="3" max="3" width="13.7109375" style="304" customWidth="1"/>
    <col min="4" max="4" width="16.5703125" style="304" customWidth="1"/>
    <col min="5" max="24" width="20.28515625" style="304" customWidth="1"/>
    <col min="25" max="27" width="9.140625" style="304"/>
    <col min="28" max="28" width="42.5703125" style="304" hidden="1" customWidth="1"/>
    <col min="29" max="29" width="61.85546875" style="304" hidden="1" customWidth="1"/>
    <col min="30" max="31" width="17.28515625" style="304" hidden="1" customWidth="1"/>
    <col min="32" max="36" width="9.140625" style="304" hidden="1" customWidth="1"/>
    <col min="37" max="38" width="0" style="304" hidden="1" customWidth="1"/>
    <col min="39" max="16384" width="9.140625" style="304"/>
  </cols>
  <sheetData>
    <row r="1" spans="1:36" ht="15.75" x14ac:dyDescent="0.25">
      <c r="A1" s="433" t="s">
        <v>288</v>
      </c>
    </row>
    <row r="2" spans="1:36" ht="15.75" thickBot="1" x14ac:dyDescent="0.3">
      <c r="A2" s="303"/>
      <c r="B2" s="303"/>
      <c r="C2" s="303"/>
      <c r="D2" s="303"/>
      <c r="E2" s="303"/>
      <c r="F2" s="303"/>
      <c r="G2" s="303"/>
      <c r="H2" s="303"/>
      <c r="I2" s="303"/>
      <c r="J2" s="303"/>
      <c r="K2" s="303"/>
      <c r="L2" s="303"/>
      <c r="M2" s="303"/>
      <c r="N2" s="303"/>
      <c r="O2" s="303"/>
      <c r="P2" s="303"/>
      <c r="Q2" s="303"/>
      <c r="R2" s="303"/>
      <c r="S2" s="303"/>
      <c r="T2" s="303"/>
      <c r="U2" s="303"/>
    </row>
    <row r="3" spans="1:36" ht="70.5" customHeight="1" thickBot="1" x14ac:dyDescent="0.25">
      <c r="A3" s="597" t="s">
        <v>240</v>
      </c>
      <c r="B3" s="598"/>
      <c r="C3" s="598"/>
      <c r="D3" s="598"/>
      <c r="E3" s="599" t="s">
        <v>16</v>
      </c>
      <c r="F3" s="600"/>
      <c r="G3" s="601"/>
      <c r="H3" s="602" t="s">
        <v>241</v>
      </c>
      <c r="I3" s="603"/>
      <c r="J3" s="603"/>
      <c r="K3" s="604"/>
      <c r="L3" s="602" t="s">
        <v>26</v>
      </c>
      <c r="M3" s="603"/>
      <c r="N3" s="604"/>
      <c r="O3" s="305" t="s">
        <v>242</v>
      </c>
      <c r="P3" s="594" t="s">
        <v>157</v>
      </c>
      <c r="Q3" s="595"/>
      <c r="R3" s="594" t="s">
        <v>119</v>
      </c>
      <c r="S3" s="595"/>
      <c r="T3" s="594" t="s">
        <v>32</v>
      </c>
      <c r="U3" s="596"/>
      <c r="V3" s="595"/>
      <c r="W3" s="306" t="s">
        <v>43</v>
      </c>
      <c r="X3" s="307" t="s">
        <v>243</v>
      </c>
    </row>
    <row r="4" spans="1:36" s="457" customFormat="1" ht="108.75" customHeight="1" thickBot="1" x14ac:dyDescent="0.3">
      <c r="A4" s="448" t="s">
        <v>123</v>
      </c>
      <c r="B4" s="448" t="s">
        <v>120</v>
      </c>
      <c r="C4" s="449" t="s">
        <v>114</v>
      </c>
      <c r="D4" s="450" t="s">
        <v>121</v>
      </c>
      <c r="E4" s="448" t="s">
        <v>17</v>
      </c>
      <c r="F4" s="448" t="s">
        <v>19</v>
      </c>
      <c r="G4" s="448" t="s">
        <v>20</v>
      </c>
      <c r="H4" s="448" t="s">
        <v>22</v>
      </c>
      <c r="I4" s="448" t="s">
        <v>23</v>
      </c>
      <c r="J4" s="448" t="s">
        <v>24</v>
      </c>
      <c r="K4" s="451" t="s">
        <v>25</v>
      </c>
      <c r="L4" s="452" t="s">
        <v>27</v>
      </c>
      <c r="M4" s="448" t="s">
        <v>28</v>
      </c>
      <c r="N4" s="448" t="s">
        <v>29</v>
      </c>
      <c r="O4" s="453" t="s">
        <v>167</v>
      </c>
      <c r="P4" s="453" t="s">
        <v>168</v>
      </c>
      <c r="Q4" s="452" t="s">
        <v>169</v>
      </c>
      <c r="R4" s="448" t="s">
        <v>244</v>
      </c>
      <c r="S4" s="448" t="s">
        <v>31</v>
      </c>
      <c r="T4" s="454" t="s">
        <v>33</v>
      </c>
      <c r="U4" s="455" t="s">
        <v>34</v>
      </c>
      <c r="V4" s="456" t="s">
        <v>35</v>
      </c>
      <c r="W4" s="456" t="s">
        <v>43</v>
      </c>
      <c r="X4" s="448" t="s">
        <v>165</v>
      </c>
      <c r="AB4" s="531" t="s">
        <v>12</v>
      </c>
      <c r="AC4" s="531" t="s">
        <v>13</v>
      </c>
      <c r="AD4" s="548" t="s">
        <v>47</v>
      </c>
      <c r="AE4" s="531" t="s">
        <v>48</v>
      </c>
      <c r="AF4" s="531" t="s">
        <v>43</v>
      </c>
    </row>
    <row r="5" spans="1:36" ht="14.25" customHeight="1" x14ac:dyDescent="0.25">
      <c r="A5" s="463" t="s">
        <v>48</v>
      </c>
      <c r="B5" s="316" t="s">
        <v>191</v>
      </c>
      <c r="C5" s="259">
        <v>3</v>
      </c>
      <c r="D5" s="434" t="s">
        <v>189</v>
      </c>
      <c r="E5" s="259">
        <v>6</v>
      </c>
      <c r="F5" s="259">
        <v>0</v>
      </c>
      <c r="G5" s="259">
        <v>0</v>
      </c>
      <c r="H5" s="259">
        <v>7</v>
      </c>
      <c r="I5" s="259">
        <v>0</v>
      </c>
      <c r="J5" s="259">
        <v>0</v>
      </c>
      <c r="K5" s="285">
        <v>0</v>
      </c>
      <c r="L5" s="269">
        <v>2</v>
      </c>
      <c r="M5" s="259">
        <v>0</v>
      </c>
      <c r="N5" s="259">
        <v>4</v>
      </c>
      <c r="O5" s="259">
        <v>2</v>
      </c>
      <c r="P5" s="259">
        <v>4</v>
      </c>
      <c r="Q5" s="269">
        <v>1</v>
      </c>
      <c r="R5" s="259">
        <v>0</v>
      </c>
      <c r="S5" s="259">
        <v>0</v>
      </c>
      <c r="T5" s="269">
        <v>2</v>
      </c>
      <c r="U5" s="257">
        <v>0</v>
      </c>
      <c r="V5" s="269">
        <v>0</v>
      </c>
      <c r="W5" s="261">
        <f>SUM(E5:V5)</f>
        <v>28</v>
      </c>
      <c r="X5" s="261">
        <v>220</v>
      </c>
      <c r="AB5" s="532"/>
      <c r="AC5" s="532"/>
      <c r="AD5" s="549"/>
      <c r="AE5" s="532"/>
      <c r="AF5" s="532"/>
    </row>
    <row r="6" spans="1:36" ht="14.25" customHeight="1" x14ac:dyDescent="0.2">
      <c r="A6" s="318"/>
      <c r="B6" s="318" t="s">
        <v>180</v>
      </c>
      <c r="C6" s="259">
        <v>3</v>
      </c>
      <c r="D6" s="435" t="s">
        <v>171</v>
      </c>
      <c r="E6" s="261">
        <v>2</v>
      </c>
      <c r="F6" s="261">
        <v>0</v>
      </c>
      <c r="G6" s="261">
        <v>0</v>
      </c>
      <c r="H6" s="261">
        <v>4</v>
      </c>
      <c r="I6" s="261">
        <v>0</v>
      </c>
      <c r="J6" s="261">
        <v>0</v>
      </c>
      <c r="K6" s="286">
        <v>0</v>
      </c>
      <c r="L6" s="262">
        <v>2</v>
      </c>
      <c r="M6" s="261">
        <v>0</v>
      </c>
      <c r="N6" s="261">
        <v>6</v>
      </c>
      <c r="O6" s="261">
        <v>1</v>
      </c>
      <c r="P6" s="261">
        <v>1</v>
      </c>
      <c r="Q6" s="262">
        <v>0</v>
      </c>
      <c r="R6" s="261">
        <v>0</v>
      </c>
      <c r="S6" s="261">
        <v>0</v>
      </c>
      <c r="T6" s="262">
        <v>3</v>
      </c>
      <c r="U6" s="261">
        <v>0</v>
      </c>
      <c r="V6" s="269">
        <v>0</v>
      </c>
      <c r="W6" s="261">
        <f t="shared" ref="W6:W55" si="0">SUM(E6:V6)</f>
        <v>19</v>
      </c>
      <c r="X6" s="261">
        <v>5</v>
      </c>
      <c r="AB6" s="532"/>
      <c r="AC6" s="532"/>
      <c r="AD6" s="549"/>
      <c r="AE6" s="532"/>
      <c r="AF6" s="532"/>
    </row>
    <row r="7" spans="1:36" ht="14.25" customHeight="1" thickBot="1" x14ac:dyDescent="0.25">
      <c r="A7" s="318"/>
      <c r="B7" s="318" t="s">
        <v>170</v>
      </c>
      <c r="C7" s="259">
        <v>3</v>
      </c>
      <c r="D7" s="435" t="s">
        <v>171</v>
      </c>
      <c r="E7" s="261">
        <v>3</v>
      </c>
      <c r="F7" s="261">
        <v>0</v>
      </c>
      <c r="G7" s="261">
        <v>0</v>
      </c>
      <c r="H7" s="261">
        <v>0</v>
      </c>
      <c r="I7" s="261">
        <v>0</v>
      </c>
      <c r="J7" s="261">
        <v>0</v>
      </c>
      <c r="K7" s="286">
        <v>0</v>
      </c>
      <c r="L7" s="262">
        <v>0</v>
      </c>
      <c r="M7" s="261">
        <v>0</v>
      </c>
      <c r="N7" s="261">
        <v>0</v>
      </c>
      <c r="O7" s="261">
        <v>1</v>
      </c>
      <c r="P7" s="261">
        <v>0</v>
      </c>
      <c r="Q7" s="262">
        <v>3</v>
      </c>
      <c r="R7" s="261">
        <v>0</v>
      </c>
      <c r="S7" s="261">
        <v>0</v>
      </c>
      <c r="T7" s="262">
        <v>3</v>
      </c>
      <c r="U7" s="261">
        <v>0</v>
      </c>
      <c r="V7" s="269">
        <v>0</v>
      </c>
      <c r="W7" s="261">
        <f t="shared" si="0"/>
        <v>10</v>
      </c>
      <c r="X7" s="261">
        <v>42</v>
      </c>
      <c r="AB7" s="533"/>
      <c r="AC7" s="533"/>
      <c r="AD7" s="550"/>
      <c r="AE7" s="533"/>
      <c r="AF7" s="533"/>
    </row>
    <row r="8" spans="1:36" ht="14.25" customHeight="1" x14ac:dyDescent="0.2">
      <c r="A8" s="318"/>
      <c r="B8" s="318" t="s">
        <v>222</v>
      </c>
      <c r="C8" s="259">
        <v>3</v>
      </c>
      <c r="D8" s="435" t="s">
        <v>214</v>
      </c>
      <c r="E8" s="261">
        <v>3</v>
      </c>
      <c r="F8" s="261">
        <v>0</v>
      </c>
      <c r="G8" s="261">
        <v>0</v>
      </c>
      <c r="H8" s="261">
        <v>4</v>
      </c>
      <c r="I8" s="261">
        <v>0</v>
      </c>
      <c r="J8" s="261">
        <v>0</v>
      </c>
      <c r="K8" s="286">
        <v>0</v>
      </c>
      <c r="L8" s="262">
        <v>1</v>
      </c>
      <c r="M8" s="261">
        <v>1</v>
      </c>
      <c r="N8" s="261">
        <v>6</v>
      </c>
      <c r="O8" s="261">
        <v>1</v>
      </c>
      <c r="P8" s="261">
        <v>2</v>
      </c>
      <c r="Q8" s="262">
        <v>0</v>
      </c>
      <c r="R8" s="261">
        <v>0</v>
      </c>
      <c r="S8" s="261">
        <v>0</v>
      </c>
      <c r="T8" s="262">
        <v>2</v>
      </c>
      <c r="U8" s="261">
        <v>0</v>
      </c>
      <c r="V8" s="269">
        <v>0</v>
      </c>
      <c r="W8" s="261">
        <f t="shared" si="0"/>
        <v>20</v>
      </c>
      <c r="X8" s="261">
        <v>0</v>
      </c>
      <c r="AB8" s="476" t="s">
        <v>16</v>
      </c>
      <c r="AC8" s="73" t="s">
        <v>17</v>
      </c>
      <c r="AD8" s="259">
        <f>E56</f>
        <v>79</v>
      </c>
      <c r="AE8" s="259">
        <f>E13</f>
        <v>30</v>
      </c>
      <c r="AF8" s="259">
        <f>SUM(AD8:AE8)</f>
        <v>109</v>
      </c>
    </row>
    <row r="9" spans="1:36" ht="14.25" customHeight="1" x14ac:dyDescent="0.2">
      <c r="A9" s="318"/>
      <c r="B9" s="318" t="s">
        <v>204</v>
      </c>
      <c r="C9" s="259">
        <v>3</v>
      </c>
      <c r="D9" s="435" t="s">
        <v>200</v>
      </c>
      <c r="E9" s="261">
        <v>10</v>
      </c>
      <c r="F9" s="261">
        <v>0</v>
      </c>
      <c r="G9" s="261">
        <v>0</v>
      </c>
      <c r="H9" s="261">
        <v>4</v>
      </c>
      <c r="I9" s="261">
        <v>0</v>
      </c>
      <c r="J9" s="261">
        <v>0</v>
      </c>
      <c r="K9" s="286">
        <v>0</v>
      </c>
      <c r="L9" s="262">
        <v>3</v>
      </c>
      <c r="M9" s="261">
        <v>0</v>
      </c>
      <c r="N9" s="261">
        <v>8</v>
      </c>
      <c r="O9" s="261">
        <v>1</v>
      </c>
      <c r="P9" s="261">
        <v>1</v>
      </c>
      <c r="Q9" s="262">
        <v>0</v>
      </c>
      <c r="R9" s="261">
        <v>0</v>
      </c>
      <c r="S9" s="261">
        <v>0</v>
      </c>
      <c r="T9" s="262">
        <v>4</v>
      </c>
      <c r="U9" s="261">
        <v>0</v>
      </c>
      <c r="V9" s="269">
        <v>0</v>
      </c>
      <c r="W9" s="261">
        <f t="shared" si="0"/>
        <v>31</v>
      </c>
      <c r="X9" s="261">
        <v>115</v>
      </c>
      <c r="AB9" s="477"/>
      <c r="AC9" s="74" t="s">
        <v>19</v>
      </c>
      <c r="AD9" s="261">
        <f>F56</f>
        <v>0</v>
      </c>
      <c r="AE9" s="261">
        <f>F13</f>
        <v>4</v>
      </c>
      <c r="AF9" s="259">
        <f t="shared" ref="AF9:AF31" si="1">SUM(AD9:AE9)</f>
        <v>4</v>
      </c>
    </row>
    <row r="10" spans="1:36" ht="14.25" customHeight="1" thickBot="1" x14ac:dyDescent="0.25">
      <c r="A10" s="318"/>
      <c r="B10" s="318" t="s">
        <v>209</v>
      </c>
      <c r="C10" s="259">
        <v>3</v>
      </c>
      <c r="D10" s="435" t="s">
        <v>200</v>
      </c>
      <c r="E10" s="261">
        <v>2</v>
      </c>
      <c r="F10" s="261">
        <v>0</v>
      </c>
      <c r="G10" s="261">
        <v>0</v>
      </c>
      <c r="H10" s="261">
        <v>2</v>
      </c>
      <c r="I10" s="261">
        <v>0</v>
      </c>
      <c r="J10" s="261">
        <v>0</v>
      </c>
      <c r="K10" s="286">
        <v>0</v>
      </c>
      <c r="L10" s="262">
        <v>1</v>
      </c>
      <c r="M10" s="261">
        <v>0</v>
      </c>
      <c r="N10" s="261">
        <v>2</v>
      </c>
      <c r="O10" s="261">
        <v>1</v>
      </c>
      <c r="P10" s="261">
        <v>1</v>
      </c>
      <c r="Q10" s="262">
        <v>0</v>
      </c>
      <c r="R10" s="261">
        <v>0</v>
      </c>
      <c r="S10" s="261">
        <v>0</v>
      </c>
      <c r="T10" s="262">
        <v>1</v>
      </c>
      <c r="U10" s="261">
        <v>0</v>
      </c>
      <c r="V10" s="269">
        <v>0</v>
      </c>
      <c r="W10" s="261">
        <f t="shared" si="0"/>
        <v>10</v>
      </c>
      <c r="X10" s="261">
        <v>125</v>
      </c>
      <c r="AB10" s="478"/>
      <c r="AC10" s="75" t="s">
        <v>20</v>
      </c>
      <c r="AD10" s="264">
        <f>G56</f>
        <v>0</v>
      </c>
      <c r="AE10" s="264">
        <f>G13</f>
        <v>0</v>
      </c>
      <c r="AF10" s="259">
        <f t="shared" si="1"/>
        <v>0</v>
      </c>
    </row>
    <row r="11" spans="1:36" ht="14.25" customHeight="1" thickBot="1" x14ac:dyDescent="0.25">
      <c r="A11" s="318"/>
      <c r="B11" s="318" t="s">
        <v>190</v>
      </c>
      <c r="C11" s="259">
        <v>3</v>
      </c>
      <c r="D11" s="435" t="s">
        <v>189</v>
      </c>
      <c r="E11" s="261">
        <v>2</v>
      </c>
      <c r="F11" s="261">
        <v>0</v>
      </c>
      <c r="G11" s="261">
        <v>0</v>
      </c>
      <c r="H11" s="261">
        <v>4</v>
      </c>
      <c r="I11" s="261">
        <v>0</v>
      </c>
      <c r="J11" s="261">
        <v>0</v>
      </c>
      <c r="K11" s="286">
        <v>0</v>
      </c>
      <c r="L11" s="262">
        <v>1</v>
      </c>
      <c r="M11" s="261">
        <v>0</v>
      </c>
      <c r="N11" s="261">
        <v>2</v>
      </c>
      <c r="O11" s="261">
        <v>1</v>
      </c>
      <c r="P11" s="261">
        <v>3</v>
      </c>
      <c r="Q11" s="262">
        <v>0</v>
      </c>
      <c r="R11" s="261">
        <v>0</v>
      </c>
      <c r="S11" s="261">
        <v>0</v>
      </c>
      <c r="T11" s="262">
        <v>2</v>
      </c>
      <c r="U11" s="261">
        <v>0</v>
      </c>
      <c r="V11" s="269">
        <v>0</v>
      </c>
      <c r="W11" s="261">
        <f t="shared" si="0"/>
        <v>15</v>
      </c>
      <c r="X11" s="261">
        <v>0</v>
      </c>
      <c r="AB11" s="240"/>
      <c r="AC11" s="266" t="s">
        <v>43</v>
      </c>
      <c r="AD11" s="308">
        <f>SUM(AD8:AD10)</f>
        <v>79</v>
      </c>
      <c r="AE11" s="308">
        <f>SUM(AE8:AE10)</f>
        <v>34</v>
      </c>
      <c r="AF11" s="308">
        <f>SUM(AF8:AF10)</f>
        <v>113</v>
      </c>
    </row>
    <row r="12" spans="1:36" ht="14.25" customHeight="1" thickBot="1" x14ac:dyDescent="0.25">
      <c r="A12" s="318"/>
      <c r="B12" s="318" t="s">
        <v>186</v>
      </c>
      <c r="C12" s="440">
        <v>3</v>
      </c>
      <c r="D12" s="435" t="s">
        <v>171</v>
      </c>
      <c r="E12" s="261">
        <v>2</v>
      </c>
      <c r="F12" s="261">
        <v>4</v>
      </c>
      <c r="G12" s="261">
        <v>0</v>
      </c>
      <c r="H12" s="261">
        <v>11</v>
      </c>
      <c r="I12" s="261">
        <v>0</v>
      </c>
      <c r="J12" s="261">
        <v>0</v>
      </c>
      <c r="K12" s="286">
        <v>0</v>
      </c>
      <c r="L12" s="262">
        <v>2</v>
      </c>
      <c r="M12" s="261">
        <v>2</v>
      </c>
      <c r="N12" s="261">
        <v>12</v>
      </c>
      <c r="O12" s="261">
        <v>1</v>
      </c>
      <c r="P12" s="261">
        <v>6</v>
      </c>
      <c r="Q12" s="262">
        <v>0</v>
      </c>
      <c r="R12" s="261">
        <v>0</v>
      </c>
      <c r="S12" s="261">
        <v>0</v>
      </c>
      <c r="T12" s="262">
        <v>6</v>
      </c>
      <c r="U12" s="327">
        <v>0</v>
      </c>
      <c r="V12" s="269">
        <v>0</v>
      </c>
      <c r="W12" s="261">
        <f t="shared" si="0"/>
        <v>46</v>
      </c>
      <c r="X12" s="261">
        <v>0</v>
      </c>
      <c r="AB12" s="485" t="s">
        <v>21</v>
      </c>
      <c r="AC12" s="73" t="s">
        <v>22</v>
      </c>
      <c r="AD12" s="259">
        <f>H56</f>
        <v>96</v>
      </c>
      <c r="AE12" s="259">
        <f>H13</f>
        <v>36</v>
      </c>
      <c r="AF12" s="259">
        <f t="shared" si="1"/>
        <v>132</v>
      </c>
    </row>
    <row r="13" spans="1:36" s="311" customFormat="1" ht="25.5" customHeight="1" thickBot="1" x14ac:dyDescent="0.3">
      <c r="A13" s="443"/>
      <c r="B13" s="321" t="s">
        <v>48</v>
      </c>
      <c r="C13" s="439"/>
      <c r="D13" s="437" t="s">
        <v>43</v>
      </c>
      <c r="E13" s="344">
        <f t="shared" ref="E13:X13" si="2">SUM(E5:E12)</f>
        <v>30</v>
      </c>
      <c r="F13" s="344">
        <f t="shared" si="2"/>
        <v>4</v>
      </c>
      <c r="G13" s="344">
        <f t="shared" si="2"/>
        <v>0</v>
      </c>
      <c r="H13" s="344">
        <f t="shared" si="2"/>
        <v>36</v>
      </c>
      <c r="I13" s="344">
        <f t="shared" si="2"/>
        <v>0</v>
      </c>
      <c r="J13" s="344">
        <f t="shared" si="2"/>
        <v>0</v>
      </c>
      <c r="K13" s="344">
        <f t="shared" si="2"/>
        <v>0</v>
      </c>
      <c r="L13" s="344">
        <f t="shared" si="2"/>
        <v>12</v>
      </c>
      <c r="M13" s="349">
        <f t="shared" si="2"/>
        <v>3</v>
      </c>
      <c r="N13" s="344">
        <f t="shared" si="2"/>
        <v>40</v>
      </c>
      <c r="O13" s="344">
        <f t="shared" si="2"/>
        <v>9</v>
      </c>
      <c r="P13" s="344">
        <f t="shared" si="2"/>
        <v>18</v>
      </c>
      <c r="Q13" s="344">
        <f t="shared" si="2"/>
        <v>4</v>
      </c>
      <c r="R13" s="344">
        <f t="shared" si="2"/>
        <v>0</v>
      </c>
      <c r="S13" s="344">
        <f t="shared" si="2"/>
        <v>0</v>
      </c>
      <c r="T13" s="344">
        <f t="shared" si="2"/>
        <v>23</v>
      </c>
      <c r="U13" s="345">
        <f t="shared" si="2"/>
        <v>0</v>
      </c>
      <c r="V13" s="345">
        <f t="shared" si="2"/>
        <v>0</v>
      </c>
      <c r="W13" s="309">
        <f t="shared" si="2"/>
        <v>179</v>
      </c>
      <c r="X13" s="344">
        <f t="shared" si="2"/>
        <v>507</v>
      </c>
      <c r="AB13" s="486"/>
      <c r="AC13" s="74" t="s">
        <v>23</v>
      </c>
      <c r="AD13" s="261">
        <f>I56</f>
        <v>0</v>
      </c>
      <c r="AE13" s="261">
        <f>I13</f>
        <v>0</v>
      </c>
      <c r="AF13" s="259">
        <f t="shared" si="1"/>
        <v>0</v>
      </c>
      <c r="AG13" s="304"/>
      <c r="AH13" s="304"/>
      <c r="AI13" s="304"/>
      <c r="AJ13" s="304"/>
    </row>
    <row r="14" spans="1:36" ht="14.25" customHeight="1" x14ac:dyDescent="0.25">
      <c r="A14" s="464" t="s">
        <v>47</v>
      </c>
      <c r="B14" s="445" t="s">
        <v>216</v>
      </c>
      <c r="C14" s="257">
        <v>3</v>
      </c>
      <c r="D14" s="441" t="s">
        <v>214</v>
      </c>
      <c r="E14" s="257">
        <v>1</v>
      </c>
      <c r="F14" s="257">
        <v>0</v>
      </c>
      <c r="G14" s="257">
        <v>0</v>
      </c>
      <c r="H14" s="257">
        <v>2</v>
      </c>
      <c r="I14" s="257">
        <v>0</v>
      </c>
      <c r="J14" s="257">
        <v>0</v>
      </c>
      <c r="K14" s="257">
        <v>0</v>
      </c>
      <c r="L14" s="257">
        <v>1</v>
      </c>
      <c r="M14" s="257">
        <v>0</v>
      </c>
      <c r="N14" s="257">
        <v>2</v>
      </c>
      <c r="O14" s="257">
        <v>1</v>
      </c>
      <c r="P14" s="257">
        <v>1</v>
      </c>
      <c r="Q14" s="257">
        <v>0</v>
      </c>
      <c r="R14" s="257">
        <v>0</v>
      </c>
      <c r="S14" s="257">
        <v>0</v>
      </c>
      <c r="T14" s="257">
        <v>1</v>
      </c>
      <c r="U14" s="257">
        <v>0</v>
      </c>
      <c r="V14" s="350">
        <v>0</v>
      </c>
      <c r="W14" s="259">
        <f t="shared" si="0"/>
        <v>9</v>
      </c>
      <c r="X14" s="346">
        <v>170</v>
      </c>
      <c r="AB14" s="486"/>
      <c r="AC14" s="77" t="s">
        <v>24</v>
      </c>
      <c r="AD14" s="261">
        <f>J56</f>
        <v>2</v>
      </c>
      <c r="AE14" s="261">
        <f>J13</f>
        <v>0</v>
      </c>
      <c r="AF14" s="259">
        <f t="shared" si="1"/>
        <v>2</v>
      </c>
    </row>
    <row r="15" spans="1:36" ht="14.25" customHeight="1" thickBot="1" x14ac:dyDescent="0.25">
      <c r="A15" s="324"/>
      <c r="B15" s="318" t="s">
        <v>176</v>
      </c>
      <c r="C15" s="259">
        <v>3</v>
      </c>
      <c r="D15" s="435" t="s">
        <v>171</v>
      </c>
      <c r="E15" s="261">
        <v>1</v>
      </c>
      <c r="F15" s="261">
        <v>0</v>
      </c>
      <c r="G15" s="261">
        <v>0</v>
      </c>
      <c r="H15" s="261">
        <v>2</v>
      </c>
      <c r="I15" s="261">
        <v>0</v>
      </c>
      <c r="J15" s="261">
        <v>0</v>
      </c>
      <c r="K15" s="261">
        <v>0</v>
      </c>
      <c r="L15" s="261">
        <v>0</v>
      </c>
      <c r="M15" s="261">
        <v>0</v>
      </c>
      <c r="N15" s="261">
        <v>2</v>
      </c>
      <c r="O15" s="261">
        <v>1</v>
      </c>
      <c r="P15" s="261">
        <v>1</v>
      </c>
      <c r="Q15" s="261">
        <v>1</v>
      </c>
      <c r="R15" s="261">
        <v>0</v>
      </c>
      <c r="S15" s="261">
        <v>0</v>
      </c>
      <c r="T15" s="261">
        <v>1</v>
      </c>
      <c r="U15" s="261">
        <v>0</v>
      </c>
      <c r="V15" s="351">
        <v>0</v>
      </c>
      <c r="W15" s="261">
        <f t="shared" si="0"/>
        <v>9</v>
      </c>
      <c r="X15" s="347">
        <v>5</v>
      </c>
      <c r="AB15" s="487"/>
      <c r="AC15" s="75" t="s">
        <v>25</v>
      </c>
      <c r="AD15" s="264">
        <f>K56</f>
        <v>0</v>
      </c>
      <c r="AE15" s="264">
        <f>K13</f>
        <v>0</v>
      </c>
      <c r="AF15" s="259">
        <f t="shared" si="1"/>
        <v>0</v>
      </c>
    </row>
    <row r="16" spans="1:36" ht="14.25" customHeight="1" thickBot="1" x14ac:dyDescent="0.25">
      <c r="A16" s="324"/>
      <c r="B16" s="318" t="s">
        <v>175</v>
      </c>
      <c r="C16" s="259">
        <v>3</v>
      </c>
      <c r="D16" s="435" t="s">
        <v>171</v>
      </c>
      <c r="E16" s="261">
        <v>1</v>
      </c>
      <c r="F16" s="261">
        <v>0</v>
      </c>
      <c r="G16" s="261">
        <v>0</v>
      </c>
      <c r="H16" s="261">
        <v>2</v>
      </c>
      <c r="I16" s="261">
        <v>0</v>
      </c>
      <c r="J16" s="261">
        <v>0</v>
      </c>
      <c r="K16" s="261">
        <v>0</v>
      </c>
      <c r="L16" s="261">
        <v>1</v>
      </c>
      <c r="M16" s="261">
        <v>0</v>
      </c>
      <c r="N16" s="261">
        <v>2</v>
      </c>
      <c r="O16" s="261">
        <v>1</v>
      </c>
      <c r="P16" s="261">
        <v>1</v>
      </c>
      <c r="Q16" s="261">
        <v>0</v>
      </c>
      <c r="R16" s="261">
        <v>0</v>
      </c>
      <c r="S16" s="261">
        <v>0</v>
      </c>
      <c r="T16" s="261">
        <v>1</v>
      </c>
      <c r="U16" s="261">
        <v>0</v>
      </c>
      <c r="V16" s="351">
        <v>0</v>
      </c>
      <c r="W16" s="261">
        <f t="shared" si="0"/>
        <v>9</v>
      </c>
      <c r="X16" s="347">
        <v>15</v>
      </c>
      <c r="AB16" s="240"/>
      <c r="AC16" s="266" t="s">
        <v>43</v>
      </c>
      <c r="AD16" s="308">
        <f>SUM(AD12:AD15)</f>
        <v>98</v>
      </c>
      <c r="AE16" s="308">
        <f>SUM(AE12:AE15)</f>
        <v>36</v>
      </c>
      <c r="AF16" s="308">
        <f>SUM(AF12:AF15)</f>
        <v>134</v>
      </c>
    </row>
    <row r="17" spans="1:36" ht="14.25" customHeight="1" x14ac:dyDescent="0.2">
      <c r="A17" s="324"/>
      <c r="B17" s="318" t="s">
        <v>177</v>
      </c>
      <c r="C17" s="259">
        <v>3</v>
      </c>
      <c r="D17" s="435" t="s">
        <v>171</v>
      </c>
      <c r="E17" s="261">
        <v>1</v>
      </c>
      <c r="F17" s="261">
        <v>0</v>
      </c>
      <c r="G17" s="261">
        <v>0</v>
      </c>
      <c r="H17" s="261">
        <v>1</v>
      </c>
      <c r="I17" s="261">
        <v>0</v>
      </c>
      <c r="J17" s="261">
        <v>0</v>
      </c>
      <c r="K17" s="261">
        <v>0</v>
      </c>
      <c r="L17" s="261">
        <v>0</v>
      </c>
      <c r="M17" s="261">
        <v>0</v>
      </c>
      <c r="N17" s="261">
        <v>2</v>
      </c>
      <c r="O17" s="261">
        <v>0</v>
      </c>
      <c r="P17" s="261">
        <v>0</v>
      </c>
      <c r="Q17" s="261">
        <v>0</v>
      </c>
      <c r="R17" s="261">
        <v>0</v>
      </c>
      <c r="S17" s="261">
        <v>0</v>
      </c>
      <c r="T17" s="261">
        <v>1</v>
      </c>
      <c r="U17" s="261">
        <v>0</v>
      </c>
      <c r="V17" s="351">
        <v>0</v>
      </c>
      <c r="W17" s="261">
        <f t="shared" si="0"/>
        <v>5</v>
      </c>
      <c r="X17" s="347">
        <v>5</v>
      </c>
      <c r="AB17" s="485" t="s">
        <v>26</v>
      </c>
      <c r="AC17" s="78" t="s">
        <v>27</v>
      </c>
      <c r="AD17" s="259">
        <f>L56</f>
        <v>48</v>
      </c>
      <c r="AE17" s="259">
        <f>L13</f>
        <v>12</v>
      </c>
      <c r="AF17" s="259">
        <f t="shared" si="1"/>
        <v>60</v>
      </c>
    </row>
    <row r="18" spans="1:36" ht="14.25" customHeight="1" x14ac:dyDescent="0.2">
      <c r="A18" s="324"/>
      <c r="B18" s="318" t="s">
        <v>202</v>
      </c>
      <c r="C18" s="259">
        <v>3</v>
      </c>
      <c r="D18" s="435" t="s">
        <v>200</v>
      </c>
      <c r="E18" s="261">
        <v>1</v>
      </c>
      <c r="F18" s="261">
        <v>0</v>
      </c>
      <c r="G18" s="261">
        <v>0</v>
      </c>
      <c r="H18" s="261">
        <v>2</v>
      </c>
      <c r="I18" s="261">
        <v>0</v>
      </c>
      <c r="J18" s="261">
        <v>0</v>
      </c>
      <c r="K18" s="261">
        <v>0</v>
      </c>
      <c r="L18" s="261">
        <v>1</v>
      </c>
      <c r="M18" s="261">
        <v>0</v>
      </c>
      <c r="N18" s="261">
        <v>2</v>
      </c>
      <c r="O18" s="261">
        <v>1</v>
      </c>
      <c r="P18" s="261">
        <v>1</v>
      </c>
      <c r="Q18" s="261">
        <v>0</v>
      </c>
      <c r="R18" s="261">
        <v>0</v>
      </c>
      <c r="S18" s="261">
        <v>0</v>
      </c>
      <c r="T18" s="261">
        <v>1</v>
      </c>
      <c r="U18" s="261">
        <v>0</v>
      </c>
      <c r="V18" s="351">
        <v>0</v>
      </c>
      <c r="W18" s="261">
        <f t="shared" si="0"/>
        <v>9</v>
      </c>
      <c r="X18" s="347">
        <v>120</v>
      </c>
      <c r="AB18" s="486"/>
      <c r="AC18" s="79" t="s">
        <v>28</v>
      </c>
      <c r="AD18" s="261">
        <f>M56</f>
        <v>4</v>
      </c>
      <c r="AE18" s="261">
        <f>M13</f>
        <v>3</v>
      </c>
      <c r="AF18" s="259">
        <f t="shared" si="1"/>
        <v>7</v>
      </c>
    </row>
    <row r="19" spans="1:36" ht="14.25" customHeight="1" thickBot="1" x14ac:dyDescent="0.25">
      <c r="A19" s="324"/>
      <c r="B19" s="318" t="s">
        <v>192</v>
      </c>
      <c r="C19" s="259">
        <v>3</v>
      </c>
      <c r="D19" s="435" t="s">
        <v>189</v>
      </c>
      <c r="E19" s="261">
        <v>1</v>
      </c>
      <c r="F19" s="261">
        <v>0</v>
      </c>
      <c r="G19" s="261">
        <v>0</v>
      </c>
      <c r="H19" s="261">
        <v>2</v>
      </c>
      <c r="I19" s="261">
        <v>0</v>
      </c>
      <c r="J19" s="261">
        <v>0</v>
      </c>
      <c r="K19" s="261">
        <v>0</v>
      </c>
      <c r="L19" s="261">
        <v>1</v>
      </c>
      <c r="M19" s="261">
        <v>0</v>
      </c>
      <c r="N19" s="261">
        <v>0</v>
      </c>
      <c r="O19" s="261">
        <v>1</v>
      </c>
      <c r="P19" s="261">
        <v>1</v>
      </c>
      <c r="Q19" s="261">
        <v>0</v>
      </c>
      <c r="R19" s="261">
        <v>0</v>
      </c>
      <c r="S19" s="261">
        <v>0</v>
      </c>
      <c r="T19" s="261">
        <v>1</v>
      </c>
      <c r="U19" s="261">
        <v>0</v>
      </c>
      <c r="V19" s="351">
        <v>0</v>
      </c>
      <c r="W19" s="261">
        <f t="shared" si="0"/>
        <v>7</v>
      </c>
      <c r="X19" s="347">
        <v>300</v>
      </c>
      <c r="AB19" s="486"/>
      <c r="AC19" s="79" t="s">
        <v>29</v>
      </c>
      <c r="AD19" s="264">
        <f>N56</f>
        <v>106</v>
      </c>
      <c r="AE19" s="264">
        <f>N13</f>
        <v>40</v>
      </c>
      <c r="AF19" s="278">
        <f t="shared" si="1"/>
        <v>146</v>
      </c>
    </row>
    <row r="20" spans="1:36" ht="14.25" customHeight="1" thickBot="1" x14ac:dyDescent="0.25">
      <c r="A20" s="324"/>
      <c r="B20" s="318" t="s">
        <v>196</v>
      </c>
      <c r="C20" s="259">
        <v>3</v>
      </c>
      <c r="D20" s="435" t="s">
        <v>189</v>
      </c>
      <c r="E20" s="261">
        <v>2</v>
      </c>
      <c r="F20" s="261">
        <v>0</v>
      </c>
      <c r="G20" s="261">
        <v>0</v>
      </c>
      <c r="H20" s="261">
        <v>2</v>
      </c>
      <c r="I20" s="261">
        <v>0</v>
      </c>
      <c r="J20" s="261">
        <v>0</v>
      </c>
      <c r="K20" s="261">
        <v>0</v>
      </c>
      <c r="L20" s="261">
        <v>1</v>
      </c>
      <c r="M20" s="261">
        <v>0</v>
      </c>
      <c r="N20" s="261">
        <v>2</v>
      </c>
      <c r="O20" s="261">
        <v>1</v>
      </c>
      <c r="P20" s="261">
        <v>1</v>
      </c>
      <c r="Q20" s="261">
        <v>0</v>
      </c>
      <c r="R20" s="261">
        <v>0</v>
      </c>
      <c r="S20" s="261">
        <v>0</v>
      </c>
      <c r="T20" s="261">
        <v>1</v>
      </c>
      <c r="U20" s="261">
        <v>0</v>
      </c>
      <c r="V20" s="351">
        <v>0</v>
      </c>
      <c r="W20" s="261">
        <f t="shared" si="0"/>
        <v>10</v>
      </c>
      <c r="X20" s="347">
        <v>160</v>
      </c>
      <c r="AB20" s="312"/>
      <c r="AC20" s="266" t="s">
        <v>43</v>
      </c>
      <c r="AD20" s="308">
        <f>SUM(AD17:AD19)</f>
        <v>158</v>
      </c>
      <c r="AE20" s="308">
        <f>SUM(AE17:AE19)</f>
        <v>55</v>
      </c>
      <c r="AF20" s="308">
        <f>SUM(AF17:AF19)</f>
        <v>213</v>
      </c>
    </row>
    <row r="21" spans="1:36" ht="14.25" customHeight="1" x14ac:dyDescent="0.25">
      <c r="A21" s="324"/>
      <c r="B21" s="318" t="s">
        <v>172</v>
      </c>
      <c r="C21" s="259">
        <v>3</v>
      </c>
      <c r="D21" s="435" t="s">
        <v>171</v>
      </c>
      <c r="E21" s="261">
        <v>2</v>
      </c>
      <c r="F21" s="261">
        <v>0</v>
      </c>
      <c r="G21" s="261">
        <v>0</v>
      </c>
      <c r="H21" s="261">
        <v>5</v>
      </c>
      <c r="I21" s="261">
        <v>0</v>
      </c>
      <c r="J21" s="261">
        <v>0</v>
      </c>
      <c r="K21" s="261">
        <v>0</v>
      </c>
      <c r="L21" s="261">
        <v>2</v>
      </c>
      <c r="M21" s="261">
        <v>0</v>
      </c>
      <c r="N21" s="261">
        <v>4</v>
      </c>
      <c r="O21" s="261">
        <v>2</v>
      </c>
      <c r="P21" s="261">
        <v>2</v>
      </c>
      <c r="Q21" s="261">
        <v>0</v>
      </c>
      <c r="R21" s="261">
        <v>0</v>
      </c>
      <c r="S21" s="261">
        <v>0</v>
      </c>
      <c r="T21" s="261">
        <v>2</v>
      </c>
      <c r="U21" s="261">
        <v>0</v>
      </c>
      <c r="V21" s="351">
        <v>0</v>
      </c>
      <c r="W21" s="261">
        <f t="shared" si="0"/>
        <v>19</v>
      </c>
      <c r="X21" s="347">
        <v>190</v>
      </c>
      <c r="AB21" s="335" t="s">
        <v>30</v>
      </c>
      <c r="AC21" s="74" t="s">
        <v>31</v>
      </c>
      <c r="AD21" s="259">
        <f>R56</f>
        <v>0</v>
      </c>
      <c r="AE21" s="259">
        <f>R13</f>
        <v>0</v>
      </c>
      <c r="AF21" s="259">
        <f t="shared" si="1"/>
        <v>0</v>
      </c>
      <c r="AG21" s="311"/>
      <c r="AH21" s="311"/>
      <c r="AI21" s="311"/>
      <c r="AJ21" s="311"/>
    </row>
    <row r="22" spans="1:36" ht="14.25" customHeight="1" thickBot="1" x14ac:dyDescent="0.25">
      <c r="A22" s="324"/>
      <c r="B22" s="318" t="s">
        <v>193</v>
      </c>
      <c r="C22" s="259">
        <v>3</v>
      </c>
      <c r="D22" s="435" t="s">
        <v>189</v>
      </c>
      <c r="E22" s="261">
        <v>3</v>
      </c>
      <c r="F22" s="261">
        <v>0</v>
      </c>
      <c r="G22" s="261">
        <v>0</v>
      </c>
      <c r="H22" s="261">
        <v>2</v>
      </c>
      <c r="I22" s="261">
        <v>0</v>
      </c>
      <c r="J22" s="261">
        <v>0</v>
      </c>
      <c r="K22" s="261">
        <v>0</v>
      </c>
      <c r="L22" s="261">
        <v>1</v>
      </c>
      <c r="M22" s="261">
        <v>0</v>
      </c>
      <c r="N22" s="261">
        <v>2</v>
      </c>
      <c r="O22" s="261">
        <v>1</v>
      </c>
      <c r="P22" s="261">
        <v>1</v>
      </c>
      <c r="Q22" s="261">
        <v>0</v>
      </c>
      <c r="R22" s="261">
        <v>0</v>
      </c>
      <c r="S22" s="261">
        <v>0</v>
      </c>
      <c r="T22" s="261">
        <v>1</v>
      </c>
      <c r="U22" s="261">
        <v>0</v>
      </c>
      <c r="V22" s="351">
        <v>0</v>
      </c>
      <c r="W22" s="261">
        <f t="shared" si="0"/>
        <v>11</v>
      </c>
      <c r="X22" s="347">
        <v>210</v>
      </c>
      <c r="AB22" s="336"/>
      <c r="AC22" s="75" t="s">
        <v>17</v>
      </c>
      <c r="AD22" s="264">
        <f>S56</f>
        <v>0</v>
      </c>
      <c r="AE22" s="264">
        <f>S13</f>
        <v>0</v>
      </c>
      <c r="AF22" s="259">
        <f t="shared" si="1"/>
        <v>0</v>
      </c>
    </row>
    <row r="23" spans="1:36" ht="14.25" customHeight="1" thickBot="1" x14ac:dyDescent="0.25">
      <c r="A23" s="324"/>
      <c r="B23" s="318" t="s">
        <v>203</v>
      </c>
      <c r="C23" s="259">
        <v>3</v>
      </c>
      <c r="D23" s="435" t="s">
        <v>200</v>
      </c>
      <c r="E23" s="261">
        <v>1</v>
      </c>
      <c r="F23" s="261">
        <v>0</v>
      </c>
      <c r="G23" s="261">
        <v>0</v>
      </c>
      <c r="H23" s="261">
        <v>2</v>
      </c>
      <c r="I23" s="261">
        <v>0</v>
      </c>
      <c r="J23" s="261">
        <v>0</v>
      </c>
      <c r="K23" s="261">
        <v>0</v>
      </c>
      <c r="L23" s="261">
        <v>1</v>
      </c>
      <c r="M23" s="261">
        <v>0</v>
      </c>
      <c r="N23" s="261">
        <v>2</v>
      </c>
      <c r="O23" s="261">
        <v>1</v>
      </c>
      <c r="P23" s="261">
        <v>1</v>
      </c>
      <c r="Q23" s="261">
        <v>0</v>
      </c>
      <c r="R23" s="261">
        <v>0</v>
      </c>
      <c r="S23" s="261">
        <v>0</v>
      </c>
      <c r="T23" s="261">
        <v>1</v>
      </c>
      <c r="U23" s="261">
        <v>0</v>
      </c>
      <c r="V23" s="351">
        <v>0</v>
      </c>
      <c r="W23" s="261">
        <f t="shared" si="0"/>
        <v>9</v>
      </c>
      <c r="X23" s="347">
        <v>110</v>
      </c>
      <c r="AB23" s="240"/>
      <c r="AC23" s="266" t="s">
        <v>43</v>
      </c>
      <c r="AD23" s="308">
        <f>SUM(AD21:AD22)</f>
        <v>0</v>
      </c>
      <c r="AE23" s="308">
        <f>SUM(AE21:AE22)</f>
        <v>0</v>
      </c>
      <c r="AF23" s="308">
        <f>SUM(AF21:AF22)</f>
        <v>0</v>
      </c>
    </row>
    <row r="24" spans="1:36" ht="14.25" customHeight="1" x14ac:dyDescent="0.2">
      <c r="A24" s="324"/>
      <c r="B24" s="318" t="s">
        <v>217</v>
      </c>
      <c r="C24" s="259">
        <v>3</v>
      </c>
      <c r="D24" s="435" t="s">
        <v>214</v>
      </c>
      <c r="E24" s="261">
        <v>4</v>
      </c>
      <c r="F24" s="261">
        <v>0</v>
      </c>
      <c r="G24" s="261">
        <v>0</v>
      </c>
      <c r="H24" s="261">
        <v>3</v>
      </c>
      <c r="I24" s="261">
        <v>0</v>
      </c>
      <c r="J24" s="261">
        <v>0</v>
      </c>
      <c r="K24" s="261">
        <v>0</v>
      </c>
      <c r="L24" s="261">
        <v>1</v>
      </c>
      <c r="M24" s="261">
        <v>0</v>
      </c>
      <c r="N24" s="261">
        <v>2</v>
      </c>
      <c r="O24" s="261">
        <v>1</v>
      </c>
      <c r="P24" s="261">
        <v>1</v>
      </c>
      <c r="Q24" s="261">
        <v>0</v>
      </c>
      <c r="R24" s="261">
        <v>0</v>
      </c>
      <c r="S24" s="261">
        <v>0</v>
      </c>
      <c r="T24" s="261">
        <v>1</v>
      </c>
      <c r="U24" s="261">
        <v>0</v>
      </c>
      <c r="V24" s="351">
        <v>0</v>
      </c>
      <c r="W24" s="261">
        <f t="shared" si="0"/>
        <v>13</v>
      </c>
      <c r="X24" s="347">
        <v>215</v>
      </c>
      <c r="AB24" s="476" t="s">
        <v>32</v>
      </c>
      <c r="AC24" s="83" t="s">
        <v>33</v>
      </c>
      <c r="AD24" s="259">
        <f>T56</f>
        <v>58</v>
      </c>
      <c r="AE24" s="259">
        <f>T13</f>
        <v>23</v>
      </c>
      <c r="AF24" s="259">
        <f t="shared" si="1"/>
        <v>81</v>
      </c>
    </row>
    <row r="25" spans="1:36" ht="14.25" customHeight="1" x14ac:dyDescent="0.2">
      <c r="A25" s="324"/>
      <c r="B25" s="318" t="s">
        <v>178</v>
      </c>
      <c r="C25" s="259">
        <v>3</v>
      </c>
      <c r="D25" s="435" t="s">
        <v>171</v>
      </c>
      <c r="E25" s="261">
        <v>1</v>
      </c>
      <c r="F25" s="261">
        <v>0</v>
      </c>
      <c r="G25" s="261">
        <v>0</v>
      </c>
      <c r="H25" s="261">
        <v>2</v>
      </c>
      <c r="I25" s="261">
        <v>0</v>
      </c>
      <c r="J25" s="261">
        <v>0</v>
      </c>
      <c r="K25" s="261">
        <v>0</v>
      </c>
      <c r="L25" s="261">
        <v>1</v>
      </c>
      <c r="M25" s="261">
        <v>0</v>
      </c>
      <c r="N25" s="261">
        <v>2</v>
      </c>
      <c r="O25" s="261">
        <v>1</v>
      </c>
      <c r="P25" s="261">
        <v>1</v>
      </c>
      <c r="Q25" s="261">
        <v>0</v>
      </c>
      <c r="R25" s="261">
        <v>0</v>
      </c>
      <c r="S25" s="261">
        <v>0</v>
      </c>
      <c r="T25" s="261">
        <v>1</v>
      </c>
      <c r="U25" s="261">
        <v>0</v>
      </c>
      <c r="V25" s="351">
        <v>0</v>
      </c>
      <c r="W25" s="261">
        <f t="shared" si="0"/>
        <v>9</v>
      </c>
      <c r="X25" s="347">
        <v>260</v>
      </c>
      <c r="AB25" s="477"/>
      <c r="AC25" s="77" t="s">
        <v>34</v>
      </c>
      <c r="AD25" s="261">
        <f>U56</f>
        <v>0</v>
      </c>
      <c r="AE25" s="261">
        <f>U13</f>
        <v>0</v>
      </c>
      <c r="AF25" s="259">
        <f t="shared" si="1"/>
        <v>0</v>
      </c>
    </row>
    <row r="26" spans="1:36" ht="14.25" customHeight="1" thickBot="1" x14ac:dyDescent="0.25">
      <c r="A26" s="324"/>
      <c r="B26" s="318" t="s">
        <v>199</v>
      </c>
      <c r="C26" s="259">
        <v>3</v>
      </c>
      <c r="D26" s="435" t="s">
        <v>200</v>
      </c>
      <c r="E26" s="261">
        <v>1</v>
      </c>
      <c r="F26" s="261">
        <v>0</v>
      </c>
      <c r="G26" s="261">
        <v>0</v>
      </c>
      <c r="H26" s="261">
        <v>2</v>
      </c>
      <c r="I26" s="261">
        <v>0</v>
      </c>
      <c r="J26" s="261">
        <v>0</v>
      </c>
      <c r="K26" s="261">
        <v>0</v>
      </c>
      <c r="L26" s="261">
        <v>1</v>
      </c>
      <c r="M26" s="261">
        <v>0</v>
      </c>
      <c r="N26" s="261">
        <v>2</v>
      </c>
      <c r="O26" s="261">
        <v>1</v>
      </c>
      <c r="P26" s="261">
        <v>1</v>
      </c>
      <c r="Q26" s="261">
        <v>0</v>
      </c>
      <c r="R26" s="261">
        <v>0</v>
      </c>
      <c r="S26" s="261">
        <v>0</v>
      </c>
      <c r="T26" s="261">
        <v>1</v>
      </c>
      <c r="U26" s="261">
        <v>0</v>
      </c>
      <c r="V26" s="351">
        <v>0</v>
      </c>
      <c r="W26" s="261">
        <f t="shared" si="0"/>
        <v>9</v>
      </c>
      <c r="X26" s="347">
        <v>30</v>
      </c>
      <c r="AB26" s="478"/>
      <c r="AC26" s="102" t="s">
        <v>35</v>
      </c>
      <c r="AD26" s="264">
        <f>V56</f>
        <v>0</v>
      </c>
      <c r="AE26" s="264">
        <f>V13</f>
        <v>0</v>
      </c>
      <c r="AF26" s="259">
        <f t="shared" si="1"/>
        <v>0</v>
      </c>
    </row>
    <row r="27" spans="1:36" ht="14.25" customHeight="1" thickBot="1" x14ac:dyDescent="0.25">
      <c r="A27" s="324"/>
      <c r="B27" s="318" t="s">
        <v>205</v>
      </c>
      <c r="C27" s="259">
        <v>3</v>
      </c>
      <c r="D27" s="435" t="s">
        <v>200</v>
      </c>
      <c r="E27" s="261">
        <v>3</v>
      </c>
      <c r="F27" s="261">
        <v>0</v>
      </c>
      <c r="G27" s="261">
        <v>0</v>
      </c>
      <c r="H27" s="261">
        <v>2</v>
      </c>
      <c r="I27" s="261">
        <v>0</v>
      </c>
      <c r="J27" s="261">
        <v>0</v>
      </c>
      <c r="K27" s="261">
        <v>0</v>
      </c>
      <c r="L27" s="261">
        <v>1</v>
      </c>
      <c r="M27" s="261">
        <v>0</v>
      </c>
      <c r="N27" s="261">
        <v>2</v>
      </c>
      <c r="O27" s="261">
        <v>1</v>
      </c>
      <c r="P27" s="261">
        <v>3</v>
      </c>
      <c r="Q27" s="261">
        <v>0</v>
      </c>
      <c r="R27" s="261">
        <v>0</v>
      </c>
      <c r="S27" s="261">
        <v>0</v>
      </c>
      <c r="T27" s="261">
        <v>1</v>
      </c>
      <c r="U27" s="261">
        <v>0</v>
      </c>
      <c r="V27" s="351">
        <v>0</v>
      </c>
      <c r="W27" s="261">
        <f t="shared" si="0"/>
        <v>13</v>
      </c>
      <c r="X27" s="347">
        <v>110</v>
      </c>
      <c r="AB27" s="240"/>
      <c r="AC27" s="266" t="s">
        <v>43</v>
      </c>
      <c r="AD27" s="308">
        <f>SUM(AD24:AD26)</f>
        <v>58</v>
      </c>
      <c r="AE27" s="308">
        <f>V13</f>
        <v>0</v>
      </c>
      <c r="AF27" s="308">
        <f>SUM(AF24:AF26)</f>
        <v>81</v>
      </c>
    </row>
    <row r="28" spans="1:36" ht="14.25" customHeight="1" thickBot="1" x14ac:dyDescent="0.25">
      <c r="A28" s="324"/>
      <c r="B28" s="318" t="s">
        <v>210</v>
      </c>
      <c r="C28" s="259">
        <v>3</v>
      </c>
      <c r="D28" s="435" t="s">
        <v>200</v>
      </c>
      <c r="E28" s="261">
        <v>1</v>
      </c>
      <c r="F28" s="261">
        <v>0</v>
      </c>
      <c r="G28" s="261">
        <v>0</v>
      </c>
      <c r="H28" s="261">
        <v>1</v>
      </c>
      <c r="I28" s="261">
        <v>0</v>
      </c>
      <c r="J28" s="261">
        <v>0</v>
      </c>
      <c r="K28" s="261">
        <v>0</v>
      </c>
      <c r="L28" s="261">
        <v>1</v>
      </c>
      <c r="M28" s="261">
        <v>0</v>
      </c>
      <c r="N28" s="261">
        <v>2</v>
      </c>
      <c r="O28" s="261">
        <v>1</v>
      </c>
      <c r="P28" s="261">
        <v>1</v>
      </c>
      <c r="Q28" s="261">
        <v>0</v>
      </c>
      <c r="R28" s="261">
        <v>0</v>
      </c>
      <c r="S28" s="261">
        <v>0</v>
      </c>
      <c r="T28" s="261">
        <v>1</v>
      </c>
      <c r="U28" s="261">
        <v>0</v>
      </c>
      <c r="V28" s="351">
        <v>0</v>
      </c>
      <c r="W28" s="261">
        <f t="shared" si="0"/>
        <v>8</v>
      </c>
      <c r="X28" s="347">
        <v>115</v>
      </c>
      <c r="AB28" s="276" t="s">
        <v>155</v>
      </c>
      <c r="AC28" s="277" t="s">
        <v>156</v>
      </c>
      <c r="AD28" s="278">
        <f>O56</f>
        <v>43</v>
      </c>
      <c r="AE28" s="278">
        <f>O13</f>
        <v>9</v>
      </c>
      <c r="AF28" s="259">
        <f t="shared" si="1"/>
        <v>52</v>
      </c>
    </row>
    <row r="29" spans="1:36" ht="14.25" customHeight="1" thickBot="1" x14ac:dyDescent="0.25">
      <c r="A29" s="324"/>
      <c r="B29" s="318" t="s">
        <v>197</v>
      </c>
      <c r="C29" s="259">
        <v>3</v>
      </c>
      <c r="D29" s="435" t="s">
        <v>189</v>
      </c>
      <c r="E29" s="261">
        <v>2</v>
      </c>
      <c r="F29" s="261">
        <v>0</v>
      </c>
      <c r="G29" s="261">
        <v>0</v>
      </c>
      <c r="H29" s="261">
        <v>3</v>
      </c>
      <c r="I29" s="261">
        <v>0</v>
      </c>
      <c r="J29" s="261">
        <v>0</v>
      </c>
      <c r="K29" s="261">
        <v>0</v>
      </c>
      <c r="L29" s="261">
        <v>1</v>
      </c>
      <c r="M29" s="261">
        <v>0</v>
      </c>
      <c r="N29" s="261">
        <v>2</v>
      </c>
      <c r="O29" s="261">
        <v>1</v>
      </c>
      <c r="P29" s="261">
        <v>1</v>
      </c>
      <c r="Q29" s="261">
        <v>0</v>
      </c>
      <c r="R29" s="261">
        <v>0</v>
      </c>
      <c r="S29" s="261">
        <v>0</v>
      </c>
      <c r="T29" s="261">
        <v>2</v>
      </c>
      <c r="U29" s="261">
        <v>0</v>
      </c>
      <c r="V29" s="351">
        <v>0</v>
      </c>
      <c r="W29" s="261">
        <f t="shared" si="0"/>
        <v>12</v>
      </c>
      <c r="X29" s="347">
        <v>50</v>
      </c>
      <c r="AB29" s="240"/>
      <c r="AC29" s="266" t="s">
        <v>43</v>
      </c>
      <c r="AD29" s="308">
        <f>SUM(AD28)</f>
        <v>43</v>
      </c>
      <c r="AE29" s="308">
        <f>SUM(AE28)</f>
        <v>9</v>
      </c>
      <c r="AF29" s="308">
        <f>SUM(AF28)</f>
        <v>52</v>
      </c>
    </row>
    <row r="30" spans="1:36" ht="14.25" customHeight="1" x14ac:dyDescent="0.2">
      <c r="A30" s="324"/>
      <c r="B30" s="318" t="s">
        <v>206</v>
      </c>
      <c r="C30" s="259">
        <v>3</v>
      </c>
      <c r="D30" s="435" t="s">
        <v>200</v>
      </c>
      <c r="E30" s="261">
        <v>1</v>
      </c>
      <c r="F30" s="261">
        <v>0</v>
      </c>
      <c r="G30" s="261">
        <v>0</v>
      </c>
      <c r="H30" s="261">
        <v>2</v>
      </c>
      <c r="I30" s="261">
        <v>0</v>
      </c>
      <c r="J30" s="261">
        <v>0</v>
      </c>
      <c r="K30" s="261">
        <v>0</v>
      </c>
      <c r="L30" s="261">
        <v>1</v>
      </c>
      <c r="M30" s="261">
        <v>0</v>
      </c>
      <c r="N30" s="261">
        <v>2</v>
      </c>
      <c r="O30" s="261">
        <v>1</v>
      </c>
      <c r="P30" s="261">
        <v>1</v>
      </c>
      <c r="Q30" s="261">
        <v>0</v>
      </c>
      <c r="R30" s="261">
        <v>0</v>
      </c>
      <c r="S30" s="261">
        <v>0</v>
      </c>
      <c r="T30" s="261">
        <v>1</v>
      </c>
      <c r="U30" s="261">
        <v>0</v>
      </c>
      <c r="V30" s="351">
        <v>0</v>
      </c>
      <c r="W30" s="261">
        <f t="shared" si="0"/>
        <v>9</v>
      </c>
      <c r="X30" s="347">
        <v>140</v>
      </c>
      <c r="AB30" s="485" t="s">
        <v>157</v>
      </c>
      <c r="AC30" s="78" t="s">
        <v>158</v>
      </c>
      <c r="AD30" s="259">
        <f>P56</f>
        <v>55</v>
      </c>
      <c r="AE30" s="259">
        <f>P13</f>
        <v>18</v>
      </c>
      <c r="AF30" s="259">
        <f t="shared" si="1"/>
        <v>73</v>
      </c>
    </row>
    <row r="31" spans="1:36" ht="14.25" customHeight="1" thickBot="1" x14ac:dyDescent="0.25">
      <c r="A31" s="324"/>
      <c r="B31" s="318" t="s">
        <v>207</v>
      </c>
      <c r="C31" s="259">
        <v>3</v>
      </c>
      <c r="D31" s="435" t="s">
        <v>200</v>
      </c>
      <c r="E31" s="261">
        <v>3</v>
      </c>
      <c r="F31" s="261">
        <v>0</v>
      </c>
      <c r="G31" s="261">
        <v>0</v>
      </c>
      <c r="H31" s="261">
        <v>2</v>
      </c>
      <c r="I31" s="261">
        <v>0</v>
      </c>
      <c r="J31" s="261">
        <v>0</v>
      </c>
      <c r="K31" s="261">
        <v>0</v>
      </c>
      <c r="L31" s="261">
        <v>1</v>
      </c>
      <c r="M31" s="261">
        <v>0</v>
      </c>
      <c r="N31" s="261">
        <v>2</v>
      </c>
      <c r="O31" s="261">
        <v>1</v>
      </c>
      <c r="P31" s="261">
        <v>1</v>
      </c>
      <c r="Q31" s="261">
        <v>0</v>
      </c>
      <c r="R31" s="261">
        <v>0</v>
      </c>
      <c r="S31" s="261">
        <v>0</v>
      </c>
      <c r="T31" s="261">
        <v>1</v>
      </c>
      <c r="U31" s="261">
        <v>0</v>
      </c>
      <c r="V31" s="351">
        <v>0</v>
      </c>
      <c r="W31" s="261">
        <f t="shared" si="0"/>
        <v>11</v>
      </c>
      <c r="X31" s="347">
        <v>180</v>
      </c>
      <c r="AB31" s="487"/>
      <c r="AC31" s="89" t="s">
        <v>159</v>
      </c>
      <c r="AD31" s="264">
        <f>Q56</f>
        <v>5</v>
      </c>
      <c r="AE31" s="264">
        <f>Q13</f>
        <v>4</v>
      </c>
      <c r="AF31" s="259">
        <f t="shared" si="1"/>
        <v>9</v>
      </c>
    </row>
    <row r="32" spans="1:36" ht="14.25" customHeight="1" thickBot="1" x14ac:dyDescent="0.25">
      <c r="A32" s="324"/>
      <c r="B32" s="318" t="s">
        <v>223</v>
      </c>
      <c r="C32" s="259">
        <v>3</v>
      </c>
      <c r="D32" s="435" t="s">
        <v>214</v>
      </c>
      <c r="E32" s="261">
        <v>2</v>
      </c>
      <c r="F32" s="261">
        <v>0</v>
      </c>
      <c r="G32" s="261">
        <v>0</v>
      </c>
      <c r="H32" s="261">
        <v>2</v>
      </c>
      <c r="I32" s="261">
        <v>0</v>
      </c>
      <c r="J32" s="261">
        <v>0</v>
      </c>
      <c r="K32" s="261">
        <v>0</v>
      </c>
      <c r="L32" s="261">
        <v>1</v>
      </c>
      <c r="M32" s="261">
        <v>0</v>
      </c>
      <c r="N32" s="261">
        <v>2</v>
      </c>
      <c r="O32" s="261">
        <v>1</v>
      </c>
      <c r="P32" s="261">
        <v>2</v>
      </c>
      <c r="Q32" s="261">
        <v>0</v>
      </c>
      <c r="R32" s="261">
        <v>0</v>
      </c>
      <c r="S32" s="261">
        <v>0</v>
      </c>
      <c r="T32" s="261">
        <v>1</v>
      </c>
      <c r="U32" s="261">
        <v>0</v>
      </c>
      <c r="V32" s="351">
        <v>0</v>
      </c>
      <c r="W32" s="261">
        <f t="shared" si="0"/>
        <v>11</v>
      </c>
      <c r="X32" s="347">
        <v>180</v>
      </c>
      <c r="AB32" s="240"/>
      <c r="AC32" s="266" t="s">
        <v>43</v>
      </c>
      <c r="AD32" s="308">
        <f>SUM(AD30:AD31)</f>
        <v>60</v>
      </c>
      <c r="AE32" s="308">
        <f>SUM(AE30:AE31)</f>
        <v>22</v>
      </c>
      <c r="AF32" s="308">
        <f>SUM(AF30:AF31)</f>
        <v>82</v>
      </c>
    </row>
    <row r="33" spans="1:32" ht="14.25" customHeight="1" thickBot="1" x14ac:dyDescent="0.25">
      <c r="A33" s="324"/>
      <c r="B33" s="318" t="s">
        <v>201</v>
      </c>
      <c r="C33" s="259">
        <v>3</v>
      </c>
      <c r="D33" s="435" t="s">
        <v>200</v>
      </c>
      <c r="E33" s="261">
        <v>3</v>
      </c>
      <c r="F33" s="261">
        <v>0</v>
      </c>
      <c r="G33" s="261">
        <v>0</v>
      </c>
      <c r="H33" s="261">
        <v>3</v>
      </c>
      <c r="I33" s="261">
        <v>0</v>
      </c>
      <c r="J33" s="261">
        <v>0</v>
      </c>
      <c r="K33" s="261">
        <v>0</v>
      </c>
      <c r="L33" s="261">
        <v>3</v>
      </c>
      <c r="M33" s="261">
        <v>1</v>
      </c>
      <c r="N33" s="261">
        <v>6</v>
      </c>
      <c r="O33" s="261">
        <v>1</v>
      </c>
      <c r="P33" s="261">
        <v>3</v>
      </c>
      <c r="Q33" s="261">
        <v>0</v>
      </c>
      <c r="R33" s="261">
        <v>0</v>
      </c>
      <c r="S33" s="261">
        <v>0</v>
      </c>
      <c r="T33" s="261">
        <v>3</v>
      </c>
      <c r="U33" s="261">
        <v>0</v>
      </c>
      <c r="V33" s="351">
        <v>0</v>
      </c>
      <c r="W33" s="261">
        <f t="shared" si="0"/>
        <v>23</v>
      </c>
      <c r="X33" s="347">
        <v>0</v>
      </c>
      <c r="AB33" s="290"/>
      <c r="AC33" s="266" t="s">
        <v>232</v>
      </c>
      <c r="AD33" s="308">
        <f>SUM(AD11+AD16+AD20+AD23+AD27+AD29+AD32)</f>
        <v>496</v>
      </c>
      <c r="AE33" s="308">
        <f>SUM(AE11+AE16+AE20+AE23+AE27+AE29+AE32)</f>
        <v>156</v>
      </c>
      <c r="AF33" s="308">
        <f>SUM(AF11+AF16+AF20+AF23+AF27+AF29+AF32)</f>
        <v>675</v>
      </c>
    </row>
    <row r="34" spans="1:32" ht="14.25" customHeight="1" x14ac:dyDescent="0.2">
      <c r="A34" s="324"/>
      <c r="B34" s="318" t="s">
        <v>208</v>
      </c>
      <c r="C34" s="259">
        <v>3</v>
      </c>
      <c r="D34" s="435" t="s">
        <v>200</v>
      </c>
      <c r="E34" s="261">
        <v>3</v>
      </c>
      <c r="F34" s="261">
        <v>0</v>
      </c>
      <c r="G34" s="261">
        <v>0</v>
      </c>
      <c r="H34" s="261">
        <v>2</v>
      </c>
      <c r="I34" s="261">
        <v>0</v>
      </c>
      <c r="J34" s="261">
        <v>0</v>
      </c>
      <c r="K34" s="261">
        <v>0</v>
      </c>
      <c r="L34" s="261">
        <v>1</v>
      </c>
      <c r="M34" s="261">
        <v>0</v>
      </c>
      <c r="N34" s="261">
        <v>2</v>
      </c>
      <c r="O34" s="261">
        <v>1</v>
      </c>
      <c r="P34" s="261">
        <v>1</v>
      </c>
      <c r="Q34" s="261">
        <v>0</v>
      </c>
      <c r="R34" s="261">
        <v>0</v>
      </c>
      <c r="S34" s="261">
        <v>0</v>
      </c>
      <c r="T34" s="261">
        <v>1</v>
      </c>
      <c r="U34" s="261">
        <v>0</v>
      </c>
      <c r="V34" s="351">
        <v>0</v>
      </c>
      <c r="W34" s="261">
        <f t="shared" si="0"/>
        <v>11</v>
      </c>
      <c r="X34" s="347">
        <v>95</v>
      </c>
    </row>
    <row r="35" spans="1:32" ht="14.25" customHeight="1" x14ac:dyDescent="0.2">
      <c r="A35" s="324"/>
      <c r="B35" s="318" t="s">
        <v>181</v>
      </c>
      <c r="C35" s="259">
        <v>3</v>
      </c>
      <c r="D35" s="435" t="s">
        <v>171</v>
      </c>
      <c r="E35" s="261">
        <v>2</v>
      </c>
      <c r="F35" s="261">
        <v>0</v>
      </c>
      <c r="G35" s="261">
        <v>0</v>
      </c>
      <c r="H35" s="261">
        <v>3</v>
      </c>
      <c r="I35" s="261">
        <v>0</v>
      </c>
      <c r="J35" s="261">
        <v>2</v>
      </c>
      <c r="K35" s="261">
        <v>0</v>
      </c>
      <c r="L35" s="261">
        <v>2</v>
      </c>
      <c r="M35" s="261">
        <v>0</v>
      </c>
      <c r="N35" s="261">
        <v>6</v>
      </c>
      <c r="O35" s="261">
        <v>1</v>
      </c>
      <c r="P35" s="261">
        <v>3</v>
      </c>
      <c r="Q35" s="261">
        <v>0</v>
      </c>
      <c r="R35" s="261">
        <v>0</v>
      </c>
      <c r="S35" s="261">
        <v>0</v>
      </c>
      <c r="T35" s="261">
        <v>3</v>
      </c>
      <c r="U35" s="261">
        <v>0</v>
      </c>
      <c r="V35" s="351">
        <v>0</v>
      </c>
      <c r="W35" s="261">
        <f t="shared" si="0"/>
        <v>22</v>
      </c>
      <c r="X35" s="347">
        <v>350</v>
      </c>
    </row>
    <row r="36" spans="1:32" ht="14.25" customHeight="1" x14ac:dyDescent="0.2">
      <c r="A36" s="324"/>
      <c r="B36" s="318" t="s">
        <v>194</v>
      </c>
      <c r="C36" s="259">
        <v>3</v>
      </c>
      <c r="D36" s="435" t="s">
        <v>189</v>
      </c>
      <c r="E36" s="261">
        <v>1</v>
      </c>
      <c r="F36" s="261">
        <v>0</v>
      </c>
      <c r="G36" s="261">
        <v>0</v>
      </c>
      <c r="H36" s="261">
        <v>2</v>
      </c>
      <c r="I36" s="261">
        <v>0</v>
      </c>
      <c r="J36" s="261">
        <v>0</v>
      </c>
      <c r="K36" s="261">
        <v>0</v>
      </c>
      <c r="L36" s="261">
        <v>1</v>
      </c>
      <c r="M36" s="261">
        <v>0</v>
      </c>
      <c r="N36" s="261">
        <v>2</v>
      </c>
      <c r="O36" s="261">
        <v>1</v>
      </c>
      <c r="P36" s="261">
        <v>1</v>
      </c>
      <c r="Q36" s="261">
        <v>0</v>
      </c>
      <c r="R36" s="261">
        <v>0</v>
      </c>
      <c r="S36" s="261">
        <v>0</v>
      </c>
      <c r="T36" s="261">
        <v>1</v>
      </c>
      <c r="U36" s="261">
        <v>0</v>
      </c>
      <c r="V36" s="351">
        <v>0</v>
      </c>
      <c r="W36" s="261">
        <f t="shared" si="0"/>
        <v>9</v>
      </c>
      <c r="X36" s="347">
        <v>330</v>
      </c>
    </row>
    <row r="37" spans="1:32" ht="14.25" customHeight="1" x14ac:dyDescent="0.2">
      <c r="A37" s="324"/>
      <c r="B37" s="318" t="s">
        <v>182</v>
      </c>
      <c r="C37" s="259">
        <v>3</v>
      </c>
      <c r="D37" s="435" t="s">
        <v>171</v>
      </c>
      <c r="E37" s="261">
        <v>2</v>
      </c>
      <c r="F37" s="261">
        <v>0</v>
      </c>
      <c r="G37" s="261">
        <v>0</v>
      </c>
      <c r="H37" s="261">
        <v>4</v>
      </c>
      <c r="I37" s="261">
        <v>0</v>
      </c>
      <c r="J37" s="261">
        <v>0</v>
      </c>
      <c r="K37" s="261">
        <v>0</v>
      </c>
      <c r="L37" s="261">
        <v>2</v>
      </c>
      <c r="M37" s="261">
        <v>0</v>
      </c>
      <c r="N37" s="261">
        <v>4</v>
      </c>
      <c r="O37" s="261">
        <v>1</v>
      </c>
      <c r="P37" s="261">
        <v>2</v>
      </c>
      <c r="Q37" s="261">
        <v>0</v>
      </c>
      <c r="R37" s="261">
        <v>0</v>
      </c>
      <c r="S37" s="261">
        <v>0</v>
      </c>
      <c r="T37" s="261">
        <v>2</v>
      </c>
      <c r="U37" s="261">
        <v>0</v>
      </c>
      <c r="V37" s="351">
        <v>0</v>
      </c>
      <c r="W37" s="261">
        <f t="shared" si="0"/>
        <v>17</v>
      </c>
      <c r="X37" s="347">
        <v>80</v>
      </c>
    </row>
    <row r="38" spans="1:32" ht="14.25" customHeight="1" x14ac:dyDescent="0.2">
      <c r="A38" s="324"/>
      <c r="B38" s="318" t="s">
        <v>213</v>
      </c>
      <c r="C38" s="259">
        <v>3</v>
      </c>
      <c r="D38" s="435" t="s">
        <v>214</v>
      </c>
      <c r="E38" s="261">
        <v>1</v>
      </c>
      <c r="F38" s="261">
        <v>0</v>
      </c>
      <c r="G38" s="261">
        <v>0</v>
      </c>
      <c r="H38" s="261">
        <v>2</v>
      </c>
      <c r="I38" s="261">
        <v>0</v>
      </c>
      <c r="J38" s="261">
        <v>0</v>
      </c>
      <c r="K38" s="261">
        <v>0</v>
      </c>
      <c r="L38" s="261">
        <v>1</v>
      </c>
      <c r="M38" s="261">
        <v>0</v>
      </c>
      <c r="N38" s="261">
        <v>2</v>
      </c>
      <c r="O38" s="261">
        <v>1</v>
      </c>
      <c r="P38" s="261">
        <v>1</v>
      </c>
      <c r="Q38" s="261">
        <v>1</v>
      </c>
      <c r="R38" s="261">
        <v>0</v>
      </c>
      <c r="S38" s="261">
        <v>0</v>
      </c>
      <c r="T38" s="261">
        <v>1</v>
      </c>
      <c r="U38" s="261">
        <v>0</v>
      </c>
      <c r="V38" s="351">
        <v>0</v>
      </c>
      <c r="W38" s="261">
        <f t="shared" si="0"/>
        <v>10</v>
      </c>
      <c r="X38" s="347">
        <v>55</v>
      </c>
    </row>
    <row r="39" spans="1:32" ht="14.25" customHeight="1" x14ac:dyDescent="0.2">
      <c r="A39" s="324"/>
      <c r="B39" s="318" t="s">
        <v>183</v>
      </c>
      <c r="C39" s="259">
        <v>3</v>
      </c>
      <c r="D39" s="435" t="s">
        <v>171</v>
      </c>
      <c r="E39" s="261">
        <v>2</v>
      </c>
      <c r="F39" s="261">
        <v>0</v>
      </c>
      <c r="G39" s="261">
        <v>0</v>
      </c>
      <c r="H39" s="261">
        <v>2</v>
      </c>
      <c r="I39" s="261">
        <v>0</v>
      </c>
      <c r="J39" s="261">
        <v>0</v>
      </c>
      <c r="K39" s="261">
        <v>0</v>
      </c>
      <c r="L39" s="261">
        <v>1</v>
      </c>
      <c r="M39" s="261">
        <v>0</v>
      </c>
      <c r="N39" s="261">
        <v>4</v>
      </c>
      <c r="O39" s="261">
        <v>1</v>
      </c>
      <c r="P39" s="261">
        <v>1</v>
      </c>
      <c r="Q39" s="261">
        <v>1</v>
      </c>
      <c r="R39" s="261">
        <v>0</v>
      </c>
      <c r="S39" s="261">
        <v>0</v>
      </c>
      <c r="T39" s="261">
        <v>2</v>
      </c>
      <c r="U39" s="261">
        <v>0</v>
      </c>
      <c r="V39" s="351">
        <v>0</v>
      </c>
      <c r="W39" s="261">
        <f t="shared" si="0"/>
        <v>14</v>
      </c>
      <c r="X39" s="347">
        <v>30</v>
      </c>
    </row>
    <row r="40" spans="1:32" ht="14.25" customHeight="1" x14ac:dyDescent="0.2">
      <c r="A40" s="324"/>
      <c r="B40" s="318" t="s">
        <v>188</v>
      </c>
      <c r="C40" s="259">
        <v>3</v>
      </c>
      <c r="D40" s="435" t="s">
        <v>189</v>
      </c>
      <c r="E40" s="261">
        <v>2</v>
      </c>
      <c r="F40" s="261">
        <v>0</v>
      </c>
      <c r="G40" s="261">
        <v>0</v>
      </c>
      <c r="H40" s="261">
        <v>2</v>
      </c>
      <c r="I40" s="261">
        <v>0</v>
      </c>
      <c r="J40" s="261">
        <v>0</v>
      </c>
      <c r="K40" s="261">
        <v>0</v>
      </c>
      <c r="L40" s="261">
        <v>1</v>
      </c>
      <c r="M40" s="261">
        <v>0</v>
      </c>
      <c r="N40" s="261">
        <v>2</v>
      </c>
      <c r="O40" s="261">
        <v>2</v>
      </c>
      <c r="P40" s="261">
        <v>1</v>
      </c>
      <c r="Q40" s="261">
        <v>1</v>
      </c>
      <c r="R40" s="261">
        <v>0</v>
      </c>
      <c r="S40" s="261">
        <v>0</v>
      </c>
      <c r="T40" s="261">
        <v>2</v>
      </c>
      <c r="U40" s="261">
        <v>0</v>
      </c>
      <c r="V40" s="351">
        <v>0</v>
      </c>
      <c r="W40" s="261">
        <f t="shared" si="0"/>
        <v>13</v>
      </c>
      <c r="X40" s="347">
        <v>10</v>
      </c>
    </row>
    <row r="41" spans="1:32" ht="14.25" customHeight="1" x14ac:dyDescent="0.2">
      <c r="A41" s="324"/>
      <c r="B41" s="318" t="s">
        <v>184</v>
      </c>
      <c r="C41" s="259">
        <v>3</v>
      </c>
      <c r="D41" s="435" t="s">
        <v>171</v>
      </c>
      <c r="E41" s="261">
        <v>2</v>
      </c>
      <c r="F41" s="261">
        <v>0</v>
      </c>
      <c r="G41" s="261">
        <v>0</v>
      </c>
      <c r="H41" s="261">
        <v>2</v>
      </c>
      <c r="I41" s="261">
        <v>0</v>
      </c>
      <c r="J41" s="261">
        <v>0</v>
      </c>
      <c r="K41" s="261">
        <v>0</v>
      </c>
      <c r="L41" s="261">
        <v>1</v>
      </c>
      <c r="M41" s="261">
        <v>0</v>
      </c>
      <c r="N41" s="261">
        <v>2</v>
      </c>
      <c r="O41" s="261">
        <v>1</v>
      </c>
      <c r="P41" s="261">
        <v>1</v>
      </c>
      <c r="Q41" s="261">
        <v>0</v>
      </c>
      <c r="R41" s="261">
        <v>0</v>
      </c>
      <c r="S41" s="261">
        <v>0</v>
      </c>
      <c r="T41" s="261">
        <v>1</v>
      </c>
      <c r="U41" s="261">
        <v>0</v>
      </c>
      <c r="V41" s="351">
        <v>0</v>
      </c>
      <c r="W41" s="261">
        <f t="shared" si="0"/>
        <v>10</v>
      </c>
      <c r="X41" s="347">
        <v>125</v>
      </c>
    </row>
    <row r="42" spans="1:32" ht="14.25" customHeight="1" x14ac:dyDescent="0.2">
      <c r="A42" s="324"/>
      <c r="B42" s="318" t="s">
        <v>173</v>
      </c>
      <c r="C42" s="259">
        <v>3</v>
      </c>
      <c r="D42" s="435" t="s">
        <v>171</v>
      </c>
      <c r="E42" s="261">
        <v>3</v>
      </c>
      <c r="F42" s="261">
        <v>0</v>
      </c>
      <c r="G42" s="261">
        <v>0</v>
      </c>
      <c r="H42" s="261">
        <v>2</v>
      </c>
      <c r="I42" s="261">
        <v>0</v>
      </c>
      <c r="J42" s="261">
        <v>0</v>
      </c>
      <c r="K42" s="261">
        <v>0</v>
      </c>
      <c r="L42" s="261">
        <v>1</v>
      </c>
      <c r="M42" s="261">
        <v>0</v>
      </c>
      <c r="N42" s="261">
        <v>2</v>
      </c>
      <c r="O42" s="261">
        <v>1</v>
      </c>
      <c r="P42" s="261">
        <v>1</v>
      </c>
      <c r="Q42" s="261">
        <v>0</v>
      </c>
      <c r="R42" s="261">
        <v>0</v>
      </c>
      <c r="S42" s="261">
        <v>0</v>
      </c>
      <c r="T42" s="261">
        <v>1</v>
      </c>
      <c r="U42" s="261">
        <v>0</v>
      </c>
      <c r="V42" s="351">
        <v>0</v>
      </c>
      <c r="W42" s="261">
        <f t="shared" si="0"/>
        <v>11</v>
      </c>
      <c r="X42" s="347">
        <v>365</v>
      </c>
    </row>
    <row r="43" spans="1:32" ht="14.25" customHeight="1" x14ac:dyDescent="0.2">
      <c r="A43" s="324"/>
      <c r="B43" s="318" t="s">
        <v>218</v>
      </c>
      <c r="C43" s="259">
        <v>3</v>
      </c>
      <c r="D43" s="435" t="s">
        <v>214</v>
      </c>
      <c r="E43" s="261">
        <v>5</v>
      </c>
      <c r="F43" s="261">
        <v>0</v>
      </c>
      <c r="G43" s="261">
        <v>0</v>
      </c>
      <c r="H43" s="261">
        <v>2</v>
      </c>
      <c r="I43" s="261">
        <v>0</v>
      </c>
      <c r="J43" s="261">
        <v>0</v>
      </c>
      <c r="K43" s="261">
        <v>0</v>
      </c>
      <c r="L43" s="261">
        <v>1</v>
      </c>
      <c r="M43" s="261">
        <v>0</v>
      </c>
      <c r="N43" s="261">
        <v>2</v>
      </c>
      <c r="O43" s="261">
        <v>1</v>
      </c>
      <c r="P43" s="261">
        <v>1</v>
      </c>
      <c r="Q43" s="261">
        <v>0</v>
      </c>
      <c r="R43" s="261">
        <v>0</v>
      </c>
      <c r="S43" s="261">
        <v>0</v>
      </c>
      <c r="T43" s="261">
        <v>1</v>
      </c>
      <c r="U43" s="261">
        <v>0</v>
      </c>
      <c r="V43" s="351">
        <v>0</v>
      </c>
      <c r="W43" s="261">
        <f t="shared" si="0"/>
        <v>13</v>
      </c>
      <c r="X43" s="347">
        <v>190</v>
      </c>
    </row>
    <row r="44" spans="1:32" ht="14.25" customHeight="1" x14ac:dyDescent="0.2">
      <c r="A44" s="324"/>
      <c r="B44" s="318" t="s">
        <v>185</v>
      </c>
      <c r="C44" s="259">
        <v>3</v>
      </c>
      <c r="D44" s="435" t="s">
        <v>171</v>
      </c>
      <c r="E44" s="261">
        <v>2</v>
      </c>
      <c r="F44" s="261">
        <v>0</v>
      </c>
      <c r="G44" s="261">
        <v>0</v>
      </c>
      <c r="H44" s="261">
        <v>2</v>
      </c>
      <c r="I44" s="261">
        <v>0</v>
      </c>
      <c r="J44" s="261">
        <v>0</v>
      </c>
      <c r="K44" s="261">
        <v>0</v>
      </c>
      <c r="L44" s="261">
        <v>1</v>
      </c>
      <c r="M44" s="261">
        <v>0</v>
      </c>
      <c r="N44" s="261">
        <v>2</v>
      </c>
      <c r="O44" s="261">
        <v>1</v>
      </c>
      <c r="P44" s="261">
        <v>1</v>
      </c>
      <c r="Q44" s="261">
        <v>0</v>
      </c>
      <c r="R44" s="261">
        <v>0</v>
      </c>
      <c r="S44" s="261">
        <v>0</v>
      </c>
      <c r="T44" s="261">
        <v>1</v>
      </c>
      <c r="U44" s="261">
        <v>0</v>
      </c>
      <c r="V44" s="351">
        <v>0</v>
      </c>
      <c r="W44" s="261">
        <f t="shared" si="0"/>
        <v>10</v>
      </c>
      <c r="X44" s="347">
        <v>0</v>
      </c>
    </row>
    <row r="45" spans="1:32" ht="14.25" customHeight="1" x14ac:dyDescent="0.2">
      <c r="A45" s="324"/>
      <c r="B45" s="318" t="s">
        <v>179</v>
      </c>
      <c r="C45" s="259">
        <v>3</v>
      </c>
      <c r="D45" s="435" t="s">
        <v>171</v>
      </c>
      <c r="E45" s="261">
        <v>1</v>
      </c>
      <c r="F45" s="261">
        <v>0</v>
      </c>
      <c r="G45" s="261">
        <v>0</v>
      </c>
      <c r="H45" s="261">
        <v>2</v>
      </c>
      <c r="I45" s="261">
        <v>0</v>
      </c>
      <c r="J45" s="261">
        <v>0</v>
      </c>
      <c r="K45" s="261">
        <v>0</v>
      </c>
      <c r="L45" s="261">
        <v>1</v>
      </c>
      <c r="M45" s="261">
        <v>0</v>
      </c>
      <c r="N45" s="261">
        <v>2</v>
      </c>
      <c r="O45" s="261">
        <v>1</v>
      </c>
      <c r="P45" s="261">
        <v>1</v>
      </c>
      <c r="Q45" s="261">
        <v>0</v>
      </c>
      <c r="R45" s="261">
        <v>0</v>
      </c>
      <c r="S45" s="261">
        <v>0</v>
      </c>
      <c r="T45" s="261">
        <v>1</v>
      </c>
      <c r="U45" s="261">
        <v>0</v>
      </c>
      <c r="V45" s="351">
        <v>0</v>
      </c>
      <c r="W45" s="261">
        <f t="shared" si="0"/>
        <v>9</v>
      </c>
      <c r="X45" s="347">
        <v>5</v>
      </c>
    </row>
    <row r="46" spans="1:32" ht="14.25" customHeight="1" x14ac:dyDescent="0.2">
      <c r="A46" s="324"/>
      <c r="B46" s="318" t="s">
        <v>215</v>
      </c>
      <c r="C46" s="259">
        <v>3</v>
      </c>
      <c r="D46" s="435" t="s">
        <v>214</v>
      </c>
      <c r="E46" s="261">
        <v>2</v>
      </c>
      <c r="F46" s="261">
        <v>0</v>
      </c>
      <c r="G46" s="261">
        <v>0</v>
      </c>
      <c r="H46" s="261">
        <v>3</v>
      </c>
      <c r="I46" s="261">
        <v>0</v>
      </c>
      <c r="J46" s="261">
        <v>0</v>
      </c>
      <c r="K46" s="261">
        <v>0</v>
      </c>
      <c r="L46" s="261">
        <v>1</v>
      </c>
      <c r="M46" s="261">
        <v>1</v>
      </c>
      <c r="N46" s="261">
        <v>2</v>
      </c>
      <c r="O46" s="261">
        <v>1</v>
      </c>
      <c r="P46" s="261">
        <v>2</v>
      </c>
      <c r="Q46" s="261">
        <v>0</v>
      </c>
      <c r="R46" s="261">
        <v>0</v>
      </c>
      <c r="S46" s="261">
        <v>0</v>
      </c>
      <c r="T46" s="261">
        <v>2</v>
      </c>
      <c r="U46" s="261">
        <v>0</v>
      </c>
      <c r="V46" s="351">
        <v>0</v>
      </c>
      <c r="W46" s="261">
        <f t="shared" si="0"/>
        <v>14</v>
      </c>
      <c r="X46" s="347">
        <v>0</v>
      </c>
    </row>
    <row r="47" spans="1:32" ht="14.25" customHeight="1" x14ac:dyDescent="0.2">
      <c r="A47" s="324"/>
      <c r="B47" s="318" t="s">
        <v>174</v>
      </c>
      <c r="C47" s="259">
        <v>3</v>
      </c>
      <c r="D47" s="435" t="s">
        <v>171</v>
      </c>
      <c r="E47" s="261">
        <v>1</v>
      </c>
      <c r="F47" s="261">
        <v>0</v>
      </c>
      <c r="G47" s="261">
        <v>0</v>
      </c>
      <c r="H47" s="261">
        <v>2</v>
      </c>
      <c r="I47" s="261">
        <v>0</v>
      </c>
      <c r="J47" s="261">
        <v>0</v>
      </c>
      <c r="K47" s="261">
        <v>0</v>
      </c>
      <c r="L47" s="261">
        <v>1</v>
      </c>
      <c r="M47" s="261">
        <v>0</v>
      </c>
      <c r="N47" s="261">
        <v>2</v>
      </c>
      <c r="O47" s="261">
        <v>1</v>
      </c>
      <c r="P47" s="261">
        <v>1</v>
      </c>
      <c r="Q47" s="261">
        <v>0</v>
      </c>
      <c r="R47" s="261">
        <v>0</v>
      </c>
      <c r="S47" s="261">
        <v>0</v>
      </c>
      <c r="T47" s="261">
        <v>1</v>
      </c>
      <c r="U47" s="261">
        <v>0</v>
      </c>
      <c r="V47" s="351">
        <v>0</v>
      </c>
      <c r="W47" s="261">
        <f t="shared" si="0"/>
        <v>9</v>
      </c>
      <c r="X47" s="347">
        <v>255</v>
      </c>
    </row>
    <row r="48" spans="1:32" ht="14.25" customHeight="1" x14ac:dyDescent="0.2">
      <c r="A48" s="324"/>
      <c r="B48" s="318" t="s">
        <v>219</v>
      </c>
      <c r="C48" s="259">
        <v>3</v>
      </c>
      <c r="D48" s="435" t="s">
        <v>214</v>
      </c>
      <c r="E48" s="261">
        <v>4</v>
      </c>
      <c r="F48" s="261">
        <v>0</v>
      </c>
      <c r="G48" s="261">
        <v>0</v>
      </c>
      <c r="H48" s="261">
        <v>3</v>
      </c>
      <c r="I48" s="261">
        <v>0</v>
      </c>
      <c r="J48" s="261">
        <v>0</v>
      </c>
      <c r="K48" s="261">
        <v>0</v>
      </c>
      <c r="L48" s="261">
        <v>1</v>
      </c>
      <c r="M48" s="261">
        <v>0</v>
      </c>
      <c r="N48" s="261">
        <v>2</v>
      </c>
      <c r="O48" s="261">
        <v>1</v>
      </c>
      <c r="P48" s="261">
        <v>1</v>
      </c>
      <c r="Q48" s="261">
        <v>0</v>
      </c>
      <c r="R48" s="261">
        <v>0</v>
      </c>
      <c r="S48" s="261">
        <v>0</v>
      </c>
      <c r="T48" s="261">
        <v>1</v>
      </c>
      <c r="U48" s="261">
        <v>0</v>
      </c>
      <c r="V48" s="351">
        <v>0</v>
      </c>
      <c r="W48" s="261">
        <f t="shared" si="0"/>
        <v>13</v>
      </c>
      <c r="X48" s="347">
        <v>185</v>
      </c>
    </row>
    <row r="49" spans="1:36" ht="14.25" customHeight="1" x14ac:dyDescent="0.2">
      <c r="A49" s="324"/>
      <c r="B49" s="318" t="s">
        <v>211</v>
      </c>
      <c r="C49" s="259">
        <v>3</v>
      </c>
      <c r="D49" s="435" t="s">
        <v>200</v>
      </c>
      <c r="E49" s="261">
        <v>2</v>
      </c>
      <c r="F49" s="261">
        <v>0</v>
      </c>
      <c r="G49" s="261">
        <v>0</v>
      </c>
      <c r="H49" s="261">
        <v>2</v>
      </c>
      <c r="I49" s="261">
        <v>0</v>
      </c>
      <c r="J49" s="261">
        <v>0</v>
      </c>
      <c r="K49" s="261">
        <v>0</v>
      </c>
      <c r="L49" s="261">
        <v>1</v>
      </c>
      <c r="M49" s="261">
        <v>0</v>
      </c>
      <c r="N49" s="261">
        <v>6</v>
      </c>
      <c r="O49" s="261">
        <v>1</v>
      </c>
      <c r="P49" s="261">
        <v>2</v>
      </c>
      <c r="Q49" s="261">
        <v>0</v>
      </c>
      <c r="R49" s="261">
        <v>0</v>
      </c>
      <c r="S49" s="261">
        <v>0</v>
      </c>
      <c r="T49" s="261">
        <v>3</v>
      </c>
      <c r="U49" s="261">
        <v>0</v>
      </c>
      <c r="V49" s="351">
        <v>0</v>
      </c>
      <c r="W49" s="261">
        <f t="shared" si="0"/>
        <v>17</v>
      </c>
      <c r="X49" s="347">
        <v>100</v>
      </c>
    </row>
    <row r="50" spans="1:36" ht="14.25" customHeight="1" x14ac:dyDescent="0.2">
      <c r="A50" s="324"/>
      <c r="B50" s="318" t="s">
        <v>195</v>
      </c>
      <c r="C50" s="259">
        <v>3</v>
      </c>
      <c r="D50" s="435" t="s">
        <v>189</v>
      </c>
      <c r="E50" s="261">
        <v>1</v>
      </c>
      <c r="F50" s="261">
        <v>0</v>
      </c>
      <c r="G50" s="261">
        <v>0</v>
      </c>
      <c r="H50" s="261">
        <v>2</v>
      </c>
      <c r="I50" s="261">
        <v>0</v>
      </c>
      <c r="J50" s="261">
        <v>0</v>
      </c>
      <c r="K50" s="261">
        <v>0</v>
      </c>
      <c r="L50" s="261">
        <v>1</v>
      </c>
      <c r="M50" s="261">
        <v>0</v>
      </c>
      <c r="N50" s="261">
        <v>2</v>
      </c>
      <c r="O50" s="261">
        <v>1</v>
      </c>
      <c r="P50" s="261">
        <v>1</v>
      </c>
      <c r="Q50" s="261">
        <v>0</v>
      </c>
      <c r="R50" s="261">
        <v>0</v>
      </c>
      <c r="S50" s="261">
        <v>0</v>
      </c>
      <c r="T50" s="261">
        <v>1</v>
      </c>
      <c r="U50" s="261">
        <v>0</v>
      </c>
      <c r="V50" s="351">
        <v>0</v>
      </c>
      <c r="W50" s="261">
        <f t="shared" si="0"/>
        <v>9</v>
      </c>
      <c r="X50" s="347">
        <v>285</v>
      </c>
    </row>
    <row r="51" spans="1:36" ht="14.25" customHeight="1" x14ac:dyDescent="0.25">
      <c r="A51" s="324"/>
      <c r="B51" s="318" t="s">
        <v>221</v>
      </c>
      <c r="C51" s="259">
        <v>3</v>
      </c>
      <c r="D51" s="435" t="s">
        <v>214</v>
      </c>
      <c r="E51" s="261">
        <v>1</v>
      </c>
      <c r="F51" s="261">
        <v>0</v>
      </c>
      <c r="G51" s="261">
        <v>0</v>
      </c>
      <c r="H51" s="261">
        <v>2</v>
      </c>
      <c r="I51" s="261">
        <v>0</v>
      </c>
      <c r="J51" s="261">
        <v>0</v>
      </c>
      <c r="K51" s="261">
        <v>0</v>
      </c>
      <c r="L51" s="261">
        <v>1</v>
      </c>
      <c r="M51" s="261">
        <v>0</v>
      </c>
      <c r="N51" s="261">
        <v>2</v>
      </c>
      <c r="O51" s="261">
        <v>1</v>
      </c>
      <c r="P51" s="261">
        <v>0</v>
      </c>
      <c r="Q51" s="261">
        <v>1</v>
      </c>
      <c r="R51" s="261">
        <v>0</v>
      </c>
      <c r="S51" s="261">
        <v>0</v>
      </c>
      <c r="T51" s="261">
        <v>1</v>
      </c>
      <c r="U51" s="261">
        <v>0</v>
      </c>
      <c r="V51" s="351">
        <v>0</v>
      </c>
      <c r="W51" s="261">
        <f t="shared" si="0"/>
        <v>9</v>
      </c>
      <c r="X51" s="347">
        <v>225</v>
      </c>
      <c r="AB51" s="311"/>
      <c r="AC51" s="311"/>
      <c r="AD51" s="311"/>
      <c r="AE51" s="311"/>
      <c r="AF51" s="311"/>
      <c r="AG51" s="311"/>
      <c r="AH51" s="311"/>
      <c r="AI51" s="311"/>
      <c r="AJ51" s="311"/>
    </row>
    <row r="52" spans="1:36" ht="14.25" customHeight="1" x14ac:dyDescent="0.25">
      <c r="A52" s="324"/>
      <c r="B52" s="318" t="s">
        <v>198</v>
      </c>
      <c r="C52" s="259">
        <v>3</v>
      </c>
      <c r="D52" s="435" t="s">
        <v>189</v>
      </c>
      <c r="E52" s="261">
        <v>2</v>
      </c>
      <c r="F52" s="261">
        <v>0</v>
      </c>
      <c r="G52" s="261">
        <v>0</v>
      </c>
      <c r="H52" s="261">
        <v>2</v>
      </c>
      <c r="I52" s="261">
        <v>0</v>
      </c>
      <c r="J52" s="261">
        <v>0</v>
      </c>
      <c r="K52" s="261">
        <v>0</v>
      </c>
      <c r="L52" s="261">
        <v>1</v>
      </c>
      <c r="M52" s="261">
        <v>0</v>
      </c>
      <c r="N52" s="261">
        <v>2</v>
      </c>
      <c r="O52" s="261">
        <v>1</v>
      </c>
      <c r="P52" s="261">
        <v>1</v>
      </c>
      <c r="Q52" s="261">
        <v>0</v>
      </c>
      <c r="R52" s="261">
        <v>0</v>
      </c>
      <c r="S52" s="261">
        <v>0</v>
      </c>
      <c r="T52" s="261">
        <v>1</v>
      </c>
      <c r="U52" s="261">
        <v>0</v>
      </c>
      <c r="V52" s="351">
        <v>0</v>
      </c>
      <c r="W52" s="261">
        <f t="shared" si="0"/>
        <v>10</v>
      </c>
      <c r="X52" s="347">
        <v>195</v>
      </c>
      <c r="AB52" s="311"/>
      <c r="AC52" s="311"/>
      <c r="AD52" s="311"/>
      <c r="AE52" s="311"/>
      <c r="AF52" s="311"/>
      <c r="AG52" s="311"/>
      <c r="AH52" s="311"/>
      <c r="AI52" s="311"/>
      <c r="AJ52" s="311"/>
    </row>
    <row r="53" spans="1:36" ht="14.25" customHeight="1" x14ac:dyDescent="0.2">
      <c r="A53" s="324"/>
      <c r="B53" s="318" t="s">
        <v>187</v>
      </c>
      <c r="C53" s="259">
        <v>3</v>
      </c>
      <c r="D53" s="435" t="s">
        <v>171</v>
      </c>
      <c r="E53" s="261">
        <v>2</v>
      </c>
      <c r="F53" s="261">
        <v>0</v>
      </c>
      <c r="G53" s="261">
        <v>0</v>
      </c>
      <c r="H53" s="261">
        <v>6</v>
      </c>
      <c r="I53" s="261">
        <v>0</v>
      </c>
      <c r="J53" s="261">
        <v>0</v>
      </c>
      <c r="K53" s="261">
        <v>0</v>
      </c>
      <c r="L53" s="261">
        <v>4</v>
      </c>
      <c r="M53" s="261">
        <v>1</v>
      </c>
      <c r="N53" s="261">
        <v>8</v>
      </c>
      <c r="O53" s="261">
        <v>1</v>
      </c>
      <c r="P53" s="261">
        <v>4</v>
      </c>
      <c r="Q53" s="261">
        <v>0</v>
      </c>
      <c r="R53" s="261">
        <v>0</v>
      </c>
      <c r="S53" s="261">
        <v>0</v>
      </c>
      <c r="T53" s="261">
        <v>4</v>
      </c>
      <c r="U53" s="261">
        <v>0</v>
      </c>
      <c r="V53" s="351">
        <v>0</v>
      </c>
      <c r="W53" s="261">
        <f t="shared" si="0"/>
        <v>30</v>
      </c>
      <c r="X53" s="347">
        <v>20</v>
      </c>
    </row>
    <row r="54" spans="1:36" ht="14.25" customHeight="1" x14ac:dyDescent="0.2">
      <c r="A54" s="324"/>
      <c r="B54" s="318" t="s">
        <v>212</v>
      </c>
      <c r="C54" s="259">
        <v>3</v>
      </c>
      <c r="D54" s="435" t="s">
        <v>200</v>
      </c>
      <c r="E54" s="261">
        <v>2</v>
      </c>
      <c r="F54" s="261">
        <v>0</v>
      </c>
      <c r="G54" s="261">
        <v>0</v>
      </c>
      <c r="H54" s="261">
        <v>2</v>
      </c>
      <c r="I54" s="261">
        <v>0</v>
      </c>
      <c r="J54" s="261">
        <v>0</v>
      </c>
      <c r="K54" s="261">
        <v>0</v>
      </c>
      <c r="L54" s="261">
        <v>1</v>
      </c>
      <c r="M54" s="261">
        <v>1</v>
      </c>
      <c r="N54" s="261">
        <v>2</v>
      </c>
      <c r="O54" s="261">
        <v>1</v>
      </c>
      <c r="P54" s="261">
        <v>2</v>
      </c>
      <c r="Q54" s="261">
        <v>0</v>
      </c>
      <c r="R54" s="261">
        <v>0</v>
      </c>
      <c r="S54" s="261">
        <v>0</v>
      </c>
      <c r="T54" s="261">
        <v>2</v>
      </c>
      <c r="U54" s="261">
        <v>0</v>
      </c>
      <c r="V54" s="351">
        <v>0</v>
      </c>
      <c r="W54" s="261">
        <f t="shared" si="0"/>
        <v>13</v>
      </c>
      <c r="X54" s="347">
        <v>125</v>
      </c>
    </row>
    <row r="55" spans="1:36" ht="14.25" customHeight="1" thickBot="1" x14ac:dyDescent="0.25">
      <c r="A55" s="444"/>
      <c r="B55" s="446" t="s">
        <v>220</v>
      </c>
      <c r="C55" s="278">
        <v>3</v>
      </c>
      <c r="D55" s="442" t="s">
        <v>214</v>
      </c>
      <c r="E55" s="327">
        <v>1</v>
      </c>
      <c r="F55" s="327">
        <v>0</v>
      </c>
      <c r="G55" s="327">
        <v>0</v>
      </c>
      <c r="H55" s="327">
        <v>1</v>
      </c>
      <c r="I55" s="327">
        <v>0</v>
      </c>
      <c r="J55" s="327">
        <v>0</v>
      </c>
      <c r="K55" s="327">
        <v>0</v>
      </c>
      <c r="L55" s="327">
        <v>1</v>
      </c>
      <c r="M55" s="327">
        <v>0</v>
      </c>
      <c r="N55" s="327">
        <v>2</v>
      </c>
      <c r="O55" s="327">
        <v>1</v>
      </c>
      <c r="P55" s="327">
        <v>1</v>
      </c>
      <c r="Q55" s="327">
        <v>0</v>
      </c>
      <c r="R55" s="327">
        <v>0</v>
      </c>
      <c r="S55" s="327">
        <v>0</v>
      </c>
      <c r="T55" s="327">
        <v>1</v>
      </c>
      <c r="U55" s="327">
        <v>0</v>
      </c>
      <c r="V55" s="352">
        <v>0</v>
      </c>
      <c r="W55" s="264">
        <f t="shared" si="0"/>
        <v>8</v>
      </c>
      <c r="X55" s="348">
        <v>130</v>
      </c>
    </row>
    <row r="56" spans="1:36" s="311" customFormat="1" ht="28.5" customHeight="1" thickBot="1" x14ac:dyDescent="0.3">
      <c r="A56" s="462"/>
      <c r="B56" s="461" t="s">
        <v>47</v>
      </c>
      <c r="C56" s="321"/>
      <c r="D56" s="438" t="s">
        <v>43</v>
      </c>
      <c r="E56" s="326">
        <f>SUM(E14:E55)</f>
        <v>79</v>
      </c>
      <c r="F56" s="326">
        <f t="shared" ref="F56:X56" si="3">SUM(F14:F55)</f>
        <v>0</v>
      </c>
      <c r="G56" s="326">
        <f t="shared" si="3"/>
        <v>0</v>
      </c>
      <c r="H56" s="326">
        <f t="shared" si="3"/>
        <v>96</v>
      </c>
      <c r="I56" s="326">
        <f t="shared" si="3"/>
        <v>0</v>
      </c>
      <c r="J56" s="326">
        <f t="shared" si="3"/>
        <v>2</v>
      </c>
      <c r="K56" s="326">
        <f t="shared" si="3"/>
        <v>0</v>
      </c>
      <c r="L56" s="326">
        <f t="shared" si="3"/>
        <v>48</v>
      </c>
      <c r="M56" s="326">
        <f t="shared" si="3"/>
        <v>4</v>
      </c>
      <c r="N56" s="326">
        <f t="shared" si="3"/>
        <v>106</v>
      </c>
      <c r="O56" s="326">
        <f t="shared" si="3"/>
        <v>43</v>
      </c>
      <c r="P56" s="326">
        <f t="shared" si="3"/>
        <v>55</v>
      </c>
      <c r="Q56" s="326">
        <f t="shared" si="3"/>
        <v>5</v>
      </c>
      <c r="R56" s="326">
        <f t="shared" si="3"/>
        <v>0</v>
      </c>
      <c r="S56" s="326">
        <f t="shared" si="3"/>
        <v>0</v>
      </c>
      <c r="T56" s="326">
        <f t="shared" si="3"/>
        <v>58</v>
      </c>
      <c r="U56" s="326">
        <f t="shared" si="3"/>
        <v>0</v>
      </c>
      <c r="V56" s="326">
        <f t="shared" si="3"/>
        <v>0</v>
      </c>
      <c r="W56" s="309">
        <f t="shared" si="3"/>
        <v>496</v>
      </c>
      <c r="X56" s="326">
        <f t="shared" si="3"/>
        <v>5720</v>
      </c>
      <c r="AB56" s="304"/>
      <c r="AC56" s="304"/>
      <c r="AD56" s="304"/>
      <c r="AE56" s="304"/>
      <c r="AF56" s="304"/>
      <c r="AG56" s="304"/>
      <c r="AH56" s="304"/>
      <c r="AI56" s="304"/>
      <c r="AJ56" s="304"/>
    </row>
    <row r="57" spans="1:36" s="311" customFormat="1" ht="28.5" customHeight="1" thickBot="1" x14ac:dyDescent="0.3">
      <c r="A57" s="605" t="s">
        <v>232</v>
      </c>
      <c r="B57" s="606"/>
      <c r="C57" s="322"/>
      <c r="D57" s="447"/>
      <c r="E57" s="313">
        <f t="shared" ref="E57:X57" si="4">SUM(E13+E56)</f>
        <v>109</v>
      </c>
      <c r="F57" s="313">
        <f t="shared" si="4"/>
        <v>4</v>
      </c>
      <c r="G57" s="313">
        <f t="shared" si="4"/>
        <v>0</v>
      </c>
      <c r="H57" s="313">
        <f t="shared" si="4"/>
        <v>132</v>
      </c>
      <c r="I57" s="313">
        <f t="shared" si="4"/>
        <v>0</v>
      </c>
      <c r="J57" s="313">
        <f t="shared" si="4"/>
        <v>2</v>
      </c>
      <c r="K57" s="313">
        <f t="shared" si="4"/>
        <v>0</v>
      </c>
      <c r="L57" s="313">
        <f t="shared" si="4"/>
        <v>60</v>
      </c>
      <c r="M57" s="313">
        <f t="shared" si="4"/>
        <v>7</v>
      </c>
      <c r="N57" s="313">
        <f t="shared" si="4"/>
        <v>146</v>
      </c>
      <c r="O57" s="313">
        <f t="shared" si="4"/>
        <v>52</v>
      </c>
      <c r="P57" s="313">
        <f t="shared" si="4"/>
        <v>73</v>
      </c>
      <c r="Q57" s="313">
        <f t="shared" si="4"/>
        <v>9</v>
      </c>
      <c r="R57" s="313">
        <f t="shared" si="4"/>
        <v>0</v>
      </c>
      <c r="S57" s="313">
        <f t="shared" si="4"/>
        <v>0</v>
      </c>
      <c r="T57" s="313">
        <f t="shared" si="4"/>
        <v>81</v>
      </c>
      <c r="U57" s="314">
        <f t="shared" si="4"/>
        <v>0</v>
      </c>
      <c r="V57" s="314">
        <f t="shared" si="4"/>
        <v>0</v>
      </c>
      <c r="W57" s="314">
        <f t="shared" si="4"/>
        <v>675</v>
      </c>
      <c r="X57" s="313">
        <f t="shared" si="4"/>
        <v>6227</v>
      </c>
      <c r="AB57" s="304"/>
      <c r="AC57" s="304"/>
      <c r="AD57" s="304"/>
      <c r="AE57" s="304"/>
      <c r="AF57" s="304"/>
      <c r="AG57" s="304"/>
      <c r="AH57" s="304"/>
      <c r="AI57" s="304"/>
      <c r="AJ57" s="304"/>
    </row>
    <row r="60" spans="1:36" ht="15.75" x14ac:dyDescent="0.25">
      <c r="A60" s="433" t="s">
        <v>288</v>
      </c>
    </row>
    <row r="61" spans="1:36" ht="15.75" thickBot="1" x14ac:dyDescent="0.3">
      <c r="A61" s="311"/>
    </row>
    <row r="62" spans="1:36" ht="67.5" customHeight="1" thickBot="1" x14ac:dyDescent="0.25">
      <c r="A62" s="607" t="s">
        <v>245</v>
      </c>
      <c r="B62" s="608"/>
      <c r="C62" s="608"/>
      <c r="D62" s="608"/>
      <c r="E62" s="599" t="s">
        <v>16</v>
      </c>
      <c r="F62" s="600"/>
      <c r="G62" s="601"/>
      <c r="H62" s="602" t="s">
        <v>241</v>
      </c>
      <c r="I62" s="603"/>
      <c r="J62" s="603"/>
      <c r="K62" s="604"/>
      <c r="L62" s="602" t="s">
        <v>26</v>
      </c>
      <c r="M62" s="603"/>
      <c r="N62" s="604"/>
      <c r="O62" s="305" t="s">
        <v>242</v>
      </c>
      <c r="P62" s="594" t="s">
        <v>157</v>
      </c>
      <c r="Q62" s="595"/>
      <c r="R62" s="594" t="s">
        <v>119</v>
      </c>
      <c r="S62" s="595"/>
      <c r="T62" s="594" t="s">
        <v>32</v>
      </c>
      <c r="U62" s="596"/>
      <c r="V62" s="595"/>
      <c r="W62" s="305" t="s">
        <v>43</v>
      </c>
      <c r="X62" s="307" t="s">
        <v>243</v>
      </c>
      <c r="AB62" s="528" t="s">
        <v>12</v>
      </c>
      <c r="AC62" s="528" t="s">
        <v>13</v>
      </c>
      <c r="AD62" s="555" t="s">
        <v>249</v>
      </c>
      <c r="AE62" s="556"/>
      <c r="AF62" s="556"/>
      <c r="AG62" s="556"/>
      <c r="AH62" s="556"/>
      <c r="AI62" s="556"/>
      <c r="AJ62" s="557"/>
    </row>
    <row r="63" spans="1:36" s="457" customFormat="1" ht="80.25" customHeight="1" thickBot="1" x14ac:dyDescent="0.3">
      <c r="A63" s="448" t="s">
        <v>292</v>
      </c>
      <c r="B63" s="456" t="s">
        <v>120</v>
      </c>
      <c r="C63" s="466" t="s">
        <v>114</v>
      </c>
      <c r="D63" s="448" t="s">
        <v>121</v>
      </c>
      <c r="E63" s="467" t="s">
        <v>17</v>
      </c>
      <c r="F63" s="458" t="s">
        <v>19</v>
      </c>
      <c r="G63" s="458" t="s">
        <v>20</v>
      </c>
      <c r="H63" s="458" t="s">
        <v>22</v>
      </c>
      <c r="I63" s="458" t="s">
        <v>23</v>
      </c>
      <c r="J63" s="458" t="s">
        <v>24</v>
      </c>
      <c r="K63" s="458" t="s">
        <v>25</v>
      </c>
      <c r="L63" s="458" t="s">
        <v>27</v>
      </c>
      <c r="M63" s="458" t="s">
        <v>28</v>
      </c>
      <c r="N63" s="458" t="s">
        <v>29</v>
      </c>
      <c r="O63" s="458" t="s">
        <v>167</v>
      </c>
      <c r="P63" s="459" t="s">
        <v>168</v>
      </c>
      <c r="Q63" s="458" t="s">
        <v>169</v>
      </c>
      <c r="R63" s="458" t="s">
        <v>244</v>
      </c>
      <c r="S63" s="458" t="s">
        <v>31</v>
      </c>
      <c r="T63" s="458" t="s">
        <v>33</v>
      </c>
      <c r="U63" s="460" t="s">
        <v>34</v>
      </c>
      <c r="V63" s="460" t="s">
        <v>35</v>
      </c>
      <c r="W63" s="458" t="s">
        <v>43</v>
      </c>
      <c r="X63" s="458" t="s">
        <v>165</v>
      </c>
      <c r="AB63" s="529"/>
      <c r="AC63" s="529"/>
      <c r="AD63" s="558"/>
      <c r="AE63" s="559"/>
      <c r="AF63" s="559"/>
      <c r="AG63" s="559"/>
      <c r="AH63" s="559"/>
      <c r="AI63" s="559"/>
      <c r="AJ63" s="560"/>
    </row>
    <row r="64" spans="1:36" ht="23.25" customHeight="1" thickBot="1" x14ac:dyDescent="0.3">
      <c r="A64" s="315" t="s">
        <v>291</v>
      </c>
      <c r="B64" s="323" t="s">
        <v>216</v>
      </c>
      <c r="C64" s="259">
        <v>3</v>
      </c>
      <c r="D64" s="316" t="s">
        <v>214</v>
      </c>
      <c r="E64" s="330">
        <v>1</v>
      </c>
      <c r="F64" s="257">
        <v>0</v>
      </c>
      <c r="G64" s="257">
        <v>0</v>
      </c>
      <c r="H64" s="257">
        <v>2</v>
      </c>
      <c r="I64" s="257">
        <v>0</v>
      </c>
      <c r="J64" s="257">
        <v>0</v>
      </c>
      <c r="K64" s="257">
        <v>0</v>
      </c>
      <c r="L64" s="257">
        <v>1</v>
      </c>
      <c r="M64" s="257">
        <v>0</v>
      </c>
      <c r="N64" s="257">
        <v>2</v>
      </c>
      <c r="O64" s="257">
        <v>1</v>
      </c>
      <c r="P64" s="257">
        <v>1</v>
      </c>
      <c r="Q64" s="257">
        <v>0</v>
      </c>
      <c r="R64" s="257">
        <v>0</v>
      </c>
      <c r="S64" s="257">
        <v>0</v>
      </c>
      <c r="T64" s="328">
        <v>1</v>
      </c>
      <c r="U64" s="257">
        <v>0</v>
      </c>
      <c r="V64" s="257">
        <v>0</v>
      </c>
      <c r="W64" s="257">
        <f>SUM(E64:V64)</f>
        <v>9</v>
      </c>
      <c r="X64" s="330">
        <v>170</v>
      </c>
      <c r="AB64" s="529"/>
      <c r="AC64" s="529"/>
      <c r="AD64" s="558" t="s">
        <v>124</v>
      </c>
      <c r="AE64" s="560"/>
      <c r="AF64" s="558" t="s">
        <v>127</v>
      </c>
      <c r="AG64" s="560"/>
      <c r="AH64" s="558" t="s">
        <v>126</v>
      </c>
      <c r="AI64" s="560"/>
      <c r="AJ64" s="507" t="s">
        <v>43</v>
      </c>
    </row>
    <row r="65" spans="1:36" ht="23.25" customHeight="1" thickBot="1" x14ac:dyDescent="0.3">
      <c r="A65" s="465"/>
      <c r="B65" s="324" t="s">
        <v>176</v>
      </c>
      <c r="C65" s="261">
        <v>3</v>
      </c>
      <c r="D65" s="318" t="s">
        <v>171</v>
      </c>
      <c r="E65" s="286">
        <v>1</v>
      </c>
      <c r="F65" s="261">
        <v>0</v>
      </c>
      <c r="G65" s="261">
        <v>0</v>
      </c>
      <c r="H65" s="261">
        <v>2</v>
      </c>
      <c r="I65" s="261">
        <v>0</v>
      </c>
      <c r="J65" s="261">
        <v>0</v>
      </c>
      <c r="K65" s="261">
        <v>0</v>
      </c>
      <c r="L65" s="261">
        <v>0</v>
      </c>
      <c r="M65" s="261">
        <v>0</v>
      </c>
      <c r="N65" s="261">
        <v>2</v>
      </c>
      <c r="O65" s="261">
        <v>1</v>
      </c>
      <c r="P65" s="261">
        <v>1</v>
      </c>
      <c r="Q65" s="261">
        <v>1</v>
      </c>
      <c r="R65" s="261">
        <v>0</v>
      </c>
      <c r="S65" s="261">
        <v>0</v>
      </c>
      <c r="T65" s="319">
        <v>1</v>
      </c>
      <c r="U65" s="261">
        <v>0</v>
      </c>
      <c r="V65" s="261">
        <v>0</v>
      </c>
      <c r="W65" s="261">
        <f t="shared" ref="W65:W107" si="5">SUM(E65:V65)</f>
        <v>9</v>
      </c>
      <c r="X65" s="286">
        <v>5</v>
      </c>
      <c r="AB65" s="530"/>
      <c r="AC65" s="530"/>
      <c r="AD65" s="143" t="s">
        <v>153</v>
      </c>
      <c r="AE65" s="90" t="s">
        <v>125</v>
      </c>
      <c r="AF65" s="143" t="s">
        <v>153</v>
      </c>
      <c r="AG65" s="90" t="s">
        <v>125</v>
      </c>
      <c r="AH65" s="143" t="s">
        <v>153</v>
      </c>
      <c r="AI65" s="90" t="s">
        <v>125</v>
      </c>
      <c r="AJ65" s="509"/>
    </row>
    <row r="66" spans="1:36" ht="16.5" customHeight="1" x14ac:dyDescent="0.2">
      <c r="A66" s="318"/>
      <c r="B66" s="324" t="s">
        <v>175</v>
      </c>
      <c r="C66" s="261">
        <v>3</v>
      </c>
      <c r="D66" s="318" t="s">
        <v>171</v>
      </c>
      <c r="E66" s="286">
        <v>1</v>
      </c>
      <c r="F66" s="261">
        <v>0</v>
      </c>
      <c r="G66" s="261">
        <v>0</v>
      </c>
      <c r="H66" s="261">
        <v>2</v>
      </c>
      <c r="I66" s="261">
        <v>0</v>
      </c>
      <c r="J66" s="261">
        <v>0</v>
      </c>
      <c r="K66" s="261">
        <v>0</v>
      </c>
      <c r="L66" s="261">
        <v>1</v>
      </c>
      <c r="M66" s="261">
        <v>0</v>
      </c>
      <c r="N66" s="261">
        <v>2</v>
      </c>
      <c r="O66" s="261">
        <v>1</v>
      </c>
      <c r="P66" s="261">
        <v>1</v>
      </c>
      <c r="Q66" s="261">
        <v>0</v>
      </c>
      <c r="R66" s="261">
        <v>0</v>
      </c>
      <c r="S66" s="261">
        <v>0</v>
      </c>
      <c r="T66" s="319">
        <v>1</v>
      </c>
      <c r="U66" s="261">
        <v>0</v>
      </c>
      <c r="V66" s="261">
        <v>0</v>
      </c>
      <c r="W66" s="261">
        <f t="shared" si="5"/>
        <v>9</v>
      </c>
      <c r="X66" s="286">
        <v>15</v>
      </c>
      <c r="AB66" s="332" t="s">
        <v>16</v>
      </c>
      <c r="AC66" s="74" t="s">
        <v>17</v>
      </c>
      <c r="AD66" s="259">
        <f>E105</f>
        <v>84</v>
      </c>
      <c r="AE66" s="259">
        <v>0</v>
      </c>
      <c r="AF66" s="259">
        <v>0</v>
      </c>
      <c r="AG66" s="259">
        <f>E116</f>
        <v>16</v>
      </c>
      <c r="AH66" s="259">
        <v>0</v>
      </c>
      <c r="AI66" s="259">
        <f>E108</f>
        <v>9</v>
      </c>
      <c r="AJ66" s="259">
        <f>SUM(AD66:AI66)</f>
        <v>109</v>
      </c>
    </row>
    <row r="67" spans="1:36" ht="16.5" customHeight="1" x14ac:dyDescent="0.2">
      <c r="A67" s="318"/>
      <c r="B67" s="324" t="s">
        <v>177</v>
      </c>
      <c r="C67" s="261">
        <v>3</v>
      </c>
      <c r="D67" s="318" t="s">
        <v>171</v>
      </c>
      <c r="E67" s="286">
        <v>1</v>
      </c>
      <c r="F67" s="261">
        <v>0</v>
      </c>
      <c r="G67" s="261">
        <v>0</v>
      </c>
      <c r="H67" s="261">
        <v>1</v>
      </c>
      <c r="I67" s="261">
        <v>0</v>
      </c>
      <c r="J67" s="261">
        <v>0</v>
      </c>
      <c r="K67" s="261">
        <v>0</v>
      </c>
      <c r="L67" s="261">
        <v>0</v>
      </c>
      <c r="M67" s="261">
        <v>0</v>
      </c>
      <c r="N67" s="261">
        <v>2</v>
      </c>
      <c r="O67" s="261">
        <v>0</v>
      </c>
      <c r="P67" s="261">
        <v>0</v>
      </c>
      <c r="Q67" s="261">
        <v>0</v>
      </c>
      <c r="R67" s="261">
        <v>0</v>
      </c>
      <c r="S67" s="261">
        <v>0</v>
      </c>
      <c r="T67" s="319">
        <v>1</v>
      </c>
      <c r="U67" s="261">
        <v>0</v>
      </c>
      <c r="V67" s="261">
        <v>0</v>
      </c>
      <c r="W67" s="261">
        <f t="shared" si="5"/>
        <v>5</v>
      </c>
      <c r="X67" s="286">
        <v>5</v>
      </c>
      <c r="AB67" s="332"/>
      <c r="AC67" s="74" t="s">
        <v>19</v>
      </c>
      <c r="AD67" s="259">
        <f>F105</f>
        <v>0</v>
      </c>
      <c r="AE67" s="259">
        <v>0</v>
      </c>
      <c r="AF67" s="259">
        <v>0</v>
      </c>
      <c r="AG67" s="259">
        <f>F116</f>
        <v>4</v>
      </c>
      <c r="AH67" s="259">
        <v>0</v>
      </c>
      <c r="AI67" s="259">
        <f>F108</f>
        <v>0</v>
      </c>
      <c r="AJ67" s="259">
        <f>SUM(AD67:AI67)</f>
        <v>4</v>
      </c>
    </row>
    <row r="68" spans="1:36" ht="16.5" customHeight="1" thickBot="1" x14ac:dyDescent="0.25">
      <c r="A68" s="318"/>
      <c r="B68" s="324" t="s">
        <v>202</v>
      </c>
      <c r="C68" s="261">
        <v>3</v>
      </c>
      <c r="D68" s="318" t="s">
        <v>200</v>
      </c>
      <c r="E68" s="286">
        <v>1</v>
      </c>
      <c r="F68" s="261">
        <v>0</v>
      </c>
      <c r="G68" s="261">
        <v>0</v>
      </c>
      <c r="H68" s="261">
        <v>2</v>
      </c>
      <c r="I68" s="261">
        <v>0</v>
      </c>
      <c r="J68" s="261">
        <v>0</v>
      </c>
      <c r="K68" s="261">
        <v>0</v>
      </c>
      <c r="L68" s="261">
        <v>1</v>
      </c>
      <c r="M68" s="261">
        <v>0</v>
      </c>
      <c r="N68" s="261">
        <v>2</v>
      </c>
      <c r="O68" s="261">
        <v>1</v>
      </c>
      <c r="P68" s="261">
        <v>1</v>
      </c>
      <c r="Q68" s="261">
        <v>0</v>
      </c>
      <c r="R68" s="261">
        <v>0</v>
      </c>
      <c r="S68" s="261">
        <v>0</v>
      </c>
      <c r="T68" s="319">
        <v>1</v>
      </c>
      <c r="U68" s="261">
        <v>0</v>
      </c>
      <c r="V68" s="261">
        <v>0</v>
      </c>
      <c r="W68" s="261">
        <f t="shared" si="5"/>
        <v>9</v>
      </c>
      <c r="X68" s="286">
        <v>120</v>
      </c>
      <c r="AB68" s="332"/>
      <c r="AC68" s="74" t="s">
        <v>20</v>
      </c>
      <c r="AD68" s="259">
        <f>G105</f>
        <v>0</v>
      </c>
      <c r="AE68" s="259">
        <v>0</v>
      </c>
      <c r="AF68" s="259">
        <v>0</v>
      </c>
      <c r="AG68" s="259">
        <f>G116</f>
        <v>0</v>
      </c>
      <c r="AH68" s="259">
        <v>0</v>
      </c>
      <c r="AI68" s="259">
        <f>G108</f>
        <v>0</v>
      </c>
      <c r="AJ68" s="259">
        <f>SUM(AD68:AI68)</f>
        <v>0</v>
      </c>
    </row>
    <row r="69" spans="1:36" ht="16.5" customHeight="1" thickBot="1" x14ac:dyDescent="0.25">
      <c r="A69" s="318"/>
      <c r="B69" s="324" t="s">
        <v>192</v>
      </c>
      <c r="C69" s="261">
        <v>3</v>
      </c>
      <c r="D69" s="318" t="s">
        <v>189</v>
      </c>
      <c r="E69" s="286">
        <v>1</v>
      </c>
      <c r="F69" s="261">
        <v>0</v>
      </c>
      <c r="G69" s="261">
        <v>0</v>
      </c>
      <c r="H69" s="261">
        <v>2</v>
      </c>
      <c r="I69" s="261">
        <v>0</v>
      </c>
      <c r="J69" s="261">
        <v>0</v>
      </c>
      <c r="K69" s="261">
        <v>0</v>
      </c>
      <c r="L69" s="261">
        <v>1</v>
      </c>
      <c r="M69" s="261">
        <v>0</v>
      </c>
      <c r="N69" s="261">
        <v>0</v>
      </c>
      <c r="O69" s="261">
        <v>1</v>
      </c>
      <c r="P69" s="261">
        <v>1</v>
      </c>
      <c r="Q69" s="261">
        <v>0</v>
      </c>
      <c r="R69" s="261">
        <v>0</v>
      </c>
      <c r="S69" s="261">
        <v>0</v>
      </c>
      <c r="T69" s="319">
        <v>1</v>
      </c>
      <c r="U69" s="261">
        <v>0</v>
      </c>
      <c r="V69" s="261">
        <v>0</v>
      </c>
      <c r="W69" s="261">
        <f t="shared" si="5"/>
        <v>7</v>
      </c>
      <c r="X69" s="286">
        <v>300</v>
      </c>
      <c r="AB69" s="240"/>
      <c r="AC69" s="266" t="s">
        <v>43</v>
      </c>
      <c r="AD69" s="268">
        <f>SUM(AD66:AD68)</f>
        <v>84</v>
      </c>
      <c r="AE69" s="268">
        <f t="shared" ref="AE69:AI69" si="6">SUM(AE66:AE68)</f>
        <v>0</v>
      </c>
      <c r="AF69" s="268">
        <f t="shared" si="6"/>
        <v>0</v>
      </c>
      <c r="AG69" s="268">
        <f t="shared" si="6"/>
        <v>20</v>
      </c>
      <c r="AH69" s="268">
        <f t="shared" si="6"/>
        <v>0</v>
      </c>
      <c r="AI69" s="268">
        <f t="shared" si="6"/>
        <v>9</v>
      </c>
      <c r="AJ69" s="268">
        <f>SUM(AJ66:AJ68)</f>
        <v>113</v>
      </c>
    </row>
    <row r="70" spans="1:36" ht="16.5" customHeight="1" x14ac:dyDescent="0.2">
      <c r="A70" s="318"/>
      <c r="B70" s="324" t="s">
        <v>196</v>
      </c>
      <c r="C70" s="261">
        <v>3</v>
      </c>
      <c r="D70" s="318" t="s">
        <v>189</v>
      </c>
      <c r="E70" s="286">
        <v>2</v>
      </c>
      <c r="F70" s="261">
        <v>0</v>
      </c>
      <c r="G70" s="261">
        <v>0</v>
      </c>
      <c r="H70" s="261">
        <v>2</v>
      </c>
      <c r="I70" s="261">
        <v>0</v>
      </c>
      <c r="J70" s="261">
        <v>0</v>
      </c>
      <c r="K70" s="261">
        <v>0</v>
      </c>
      <c r="L70" s="261">
        <v>1</v>
      </c>
      <c r="M70" s="261">
        <v>0</v>
      </c>
      <c r="N70" s="261">
        <v>2</v>
      </c>
      <c r="O70" s="261">
        <v>1</v>
      </c>
      <c r="P70" s="261">
        <v>1</v>
      </c>
      <c r="Q70" s="261">
        <v>0</v>
      </c>
      <c r="R70" s="261">
        <v>0</v>
      </c>
      <c r="S70" s="261">
        <v>0</v>
      </c>
      <c r="T70" s="319">
        <v>1</v>
      </c>
      <c r="U70" s="261">
        <v>0</v>
      </c>
      <c r="V70" s="261">
        <v>0</v>
      </c>
      <c r="W70" s="261">
        <f t="shared" si="5"/>
        <v>10</v>
      </c>
      <c r="X70" s="286">
        <v>160</v>
      </c>
      <c r="AB70" s="335" t="s">
        <v>21</v>
      </c>
      <c r="AC70" s="74" t="s">
        <v>22</v>
      </c>
      <c r="AD70" s="259">
        <f>H105</f>
        <v>94</v>
      </c>
      <c r="AE70" s="259">
        <v>0</v>
      </c>
      <c r="AF70" s="259">
        <v>0</v>
      </c>
      <c r="AG70" s="259">
        <f>H116</f>
        <v>31</v>
      </c>
      <c r="AH70" s="259">
        <v>0</v>
      </c>
      <c r="AI70" s="259">
        <f>H108</f>
        <v>7</v>
      </c>
      <c r="AJ70" s="259">
        <f>SUM(AD70:AI70)</f>
        <v>132</v>
      </c>
    </row>
    <row r="71" spans="1:36" ht="16.5" customHeight="1" x14ac:dyDescent="0.2">
      <c r="A71" s="318"/>
      <c r="B71" s="324" t="s">
        <v>172</v>
      </c>
      <c r="C71" s="261">
        <v>3</v>
      </c>
      <c r="D71" s="318" t="s">
        <v>171</v>
      </c>
      <c r="E71" s="286">
        <v>2</v>
      </c>
      <c r="F71" s="261">
        <v>0</v>
      </c>
      <c r="G71" s="261">
        <v>0</v>
      </c>
      <c r="H71" s="261">
        <v>5</v>
      </c>
      <c r="I71" s="261">
        <v>0</v>
      </c>
      <c r="J71" s="261">
        <v>0</v>
      </c>
      <c r="K71" s="261">
        <v>0</v>
      </c>
      <c r="L71" s="261">
        <v>2</v>
      </c>
      <c r="M71" s="261">
        <v>0</v>
      </c>
      <c r="N71" s="261">
        <v>4</v>
      </c>
      <c r="O71" s="261">
        <v>2</v>
      </c>
      <c r="P71" s="261">
        <v>2</v>
      </c>
      <c r="Q71" s="261">
        <v>0</v>
      </c>
      <c r="R71" s="261">
        <v>0</v>
      </c>
      <c r="S71" s="261">
        <v>0</v>
      </c>
      <c r="T71" s="319">
        <v>2</v>
      </c>
      <c r="U71" s="261">
        <v>0</v>
      </c>
      <c r="V71" s="261">
        <v>0</v>
      </c>
      <c r="W71" s="261">
        <f t="shared" si="5"/>
        <v>19</v>
      </c>
      <c r="X71" s="286">
        <v>190</v>
      </c>
      <c r="AB71" s="335"/>
      <c r="AC71" s="74" t="s">
        <v>23</v>
      </c>
      <c r="AD71" s="259">
        <f>I105</f>
        <v>0</v>
      </c>
      <c r="AE71" s="259">
        <v>0</v>
      </c>
      <c r="AF71" s="259">
        <v>0</v>
      </c>
      <c r="AG71" s="259">
        <f>I116</f>
        <v>0</v>
      </c>
      <c r="AH71" s="259">
        <v>0</v>
      </c>
      <c r="AI71" s="259">
        <f>I108</f>
        <v>0</v>
      </c>
      <c r="AJ71" s="259">
        <f>SUM(AD71:AI71)</f>
        <v>0</v>
      </c>
    </row>
    <row r="72" spans="1:36" ht="16.5" customHeight="1" x14ac:dyDescent="0.2">
      <c r="A72" s="318"/>
      <c r="B72" s="324" t="s">
        <v>193</v>
      </c>
      <c r="C72" s="261">
        <v>3</v>
      </c>
      <c r="D72" s="318" t="s">
        <v>189</v>
      </c>
      <c r="E72" s="286">
        <v>3</v>
      </c>
      <c r="F72" s="261">
        <v>0</v>
      </c>
      <c r="G72" s="261">
        <v>0</v>
      </c>
      <c r="H72" s="261">
        <v>2</v>
      </c>
      <c r="I72" s="261">
        <v>0</v>
      </c>
      <c r="J72" s="261">
        <v>0</v>
      </c>
      <c r="K72" s="261">
        <v>0</v>
      </c>
      <c r="L72" s="261">
        <v>1</v>
      </c>
      <c r="M72" s="261">
        <v>0</v>
      </c>
      <c r="N72" s="261">
        <v>2</v>
      </c>
      <c r="O72" s="261">
        <v>1</v>
      </c>
      <c r="P72" s="261">
        <v>1</v>
      </c>
      <c r="Q72" s="261">
        <v>0</v>
      </c>
      <c r="R72" s="261">
        <v>0</v>
      </c>
      <c r="S72" s="261">
        <v>0</v>
      </c>
      <c r="T72" s="319">
        <v>1</v>
      </c>
      <c r="U72" s="261">
        <v>0</v>
      </c>
      <c r="V72" s="261">
        <v>0</v>
      </c>
      <c r="W72" s="261">
        <f t="shared" si="5"/>
        <v>11</v>
      </c>
      <c r="X72" s="286">
        <v>210</v>
      </c>
      <c r="AB72" s="335"/>
      <c r="AC72" s="77" t="s">
        <v>24</v>
      </c>
      <c r="AD72" s="259">
        <f>J105</f>
        <v>2</v>
      </c>
      <c r="AE72" s="259">
        <v>0</v>
      </c>
      <c r="AF72" s="259">
        <v>0</v>
      </c>
      <c r="AG72" s="259">
        <f>J116</f>
        <v>0</v>
      </c>
      <c r="AH72" s="259">
        <v>0</v>
      </c>
      <c r="AI72" s="259">
        <f>J108</f>
        <v>0</v>
      </c>
      <c r="AJ72" s="259">
        <f>SUM(AD72:AI72)</f>
        <v>2</v>
      </c>
    </row>
    <row r="73" spans="1:36" ht="16.5" customHeight="1" thickBot="1" x14ac:dyDescent="0.25">
      <c r="A73" s="318"/>
      <c r="B73" s="324" t="s">
        <v>203</v>
      </c>
      <c r="C73" s="261">
        <v>3</v>
      </c>
      <c r="D73" s="318" t="s">
        <v>200</v>
      </c>
      <c r="E73" s="286">
        <v>1</v>
      </c>
      <c r="F73" s="261">
        <v>0</v>
      </c>
      <c r="G73" s="261">
        <v>0</v>
      </c>
      <c r="H73" s="261">
        <v>2</v>
      </c>
      <c r="I73" s="261">
        <v>0</v>
      </c>
      <c r="J73" s="261">
        <v>0</v>
      </c>
      <c r="K73" s="261">
        <v>0</v>
      </c>
      <c r="L73" s="261">
        <v>1</v>
      </c>
      <c r="M73" s="261">
        <v>0</v>
      </c>
      <c r="N73" s="261">
        <v>2</v>
      </c>
      <c r="O73" s="261">
        <v>1</v>
      </c>
      <c r="P73" s="261">
        <v>1</v>
      </c>
      <c r="Q73" s="261">
        <v>0</v>
      </c>
      <c r="R73" s="261">
        <v>0</v>
      </c>
      <c r="S73" s="261">
        <v>0</v>
      </c>
      <c r="T73" s="319">
        <v>1</v>
      </c>
      <c r="U73" s="261">
        <v>0</v>
      </c>
      <c r="V73" s="261">
        <v>0</v>
      </c>
      <c r="W73" s="261">
        <f t="shared" si="5"/>
        <v>9</v>
      </c>
      <c r="X73" s="286">
        <v>110</v>
      </c>
      <c r="AB73" s="335"/>
      <c r="AC73" s="74" t="s">
        <v>25</v>
      </c>
      <c r="AD73" s="259">
        <f>K105</f>
        <v>0</v>
      </c>
      <c r="AE73" s="259">
        <v>0</v>
      </c>
      <c r="AF73" s="259">
        <v>0</v>
      </c>
      <c r="AG73" s="259">
        <f>K116</f>
        <v>0</v>
      </c>
      <c r="AH73" s="259">
        <v>0</v>
      </c>
      <c r="AI73" s="259">
        <f>K108</f>
        <v>0</v>
      </c>
      <c r="AJ73" s="259">
        <f>SUM(AD73:AI73)</f>
        <v>0</v>
      </c>
    </row>
    <row r="74" spans="1:36" ht="16.5" customHeight="1" thickBot="1" x14ac:dyDescent="0.25">
      <c r="A74" s="318"/>
      <c r="B74" s="324" t="s">
        <v>217</v>
      </c>
      <c r="C74" s="261">
        <v>3</v>
      </c>
      <c r="D74" s="318" t="s">
        <v>214</v>
      </c>
      <c r="E74" s="286">
        <v>4</v>
      </c>
      <c r="F74" s="261">
        <v>0</v>
      </c>
      <c r="G74" s="261">
        <v>0</v>
      </c>
      <c r="H74" s="261">
        <v>3</v>
      </c>
      <c r="I74" s="261">
        <v>0</v>
      </c>
      <c r="J74" s="261">
        <v>0</v>
      </c>
      <c r="K74" s="261">
        <v>0</v>
      </c>
      <c r="L74" s="261">
        <v>1</v>
      </c>
      <c r="M74" s="261">
        <v>0</v>
      </c>
      <c r="N74" s="261">
        <v>2</v>
      </c>
      <c r="O74" s="261">
        <v>1</v>
      </c>
      <c r="P74" s="261">
        <v>1</v>
      </c>
      <c r="Q74" s="261">
        <v>0</v>
      </c>
      <c r="R74" s="261">
        <v>0</v>
      </c>
      <c r="S74" s="261">
        <v>0</v>
      </c>
      <c r="T74" s="319">
        <v>1</v>
      </c>
      <c r="U74" s="261">
        <v>0</v>
      </c>
      <c r="V74" s="261">
        <v>0</v>
      </c>
      <c r="W74" s="261">
        <f t="shared" si="5"/>
        <v>13</v>
      </c>
      <c r="X74" s="286">
        <v>215</v>
      </c>
      <c r="AB74" s="240"/>
      <c r="AC74" s="266" t="s">
        <v>43</v>
      </c>
      <c r="AD74" s="268">
        <f>SUM(AD70:AD73)</f>
        <v>96</v>
      </c>
      <c r="AE74" s="268">
        <f t="shared" ref="AE74:AJ74" si="7">SUM(AE70:AE73)</f>
        <v>0</v>
      </c>
      <c r="AF74" s="268">
        <f t="shared" si="7"/>
        <v>0</v>
      </c>
      <c r="AG74" s="268">
        <f t="shared" si="7"/>
        <v>31</v>
      </c>
      <c r="AH74" s="268">
        <f t="shared" si="7"/>
        <v>0</v>
      </c>
      <c r="AI74" s="268">
        <f t="shared" si="7"/>
        <v>7</v>
      </c>
      <c r="AJ74" s="268">
        <f t="shared" si="7"/>
        <v>134</v>
      </c>
    </row>
    <row r="75" spans="1:36" ht="16.5" customHeight="1" x14ac:dyDescent="0.2">
      <c r="A75" s="318"/>
      <c r="B75" s="324" t="s">
        <v>178</v>
      </c>
      <c r="C75" s="261">
        <v>3</v>
      </c>
      <c r="D75" s="318" t="s">
        <v>171</v>
      </c>
      <c r="E75" s="286">
        <v>1</v>
      </c>
      <c r="F75" s="261">
        <v>0</v>
      </c>
      <c r="G75" s="261">
        <v>0</v>
      </c>
      <c r="H75" s="261">
        <v>2</v>
      </c>
      <c r="I75" s="261">
        <v>0</v>
      </c>
      <c r="J75" s="261">
        <v>0</v>
      </c>
      <c r="K75" s="261">
        <v>0</v>
      </c>
      <c r="L75" s="261">
        <v>1</v>
      </c>
      <c r="M75" s="261">
        <v>0</v>
      </c>
      <c r="N75" s="261">
        <v>2</v>
      </c>
      <c r="O75" s="261">
        <v>1</v>
      </c>
      <c r="P75" s="261">
        <v>1</v>
      </c>
      <c r="Q75" s="261">
        <v>0</v>
      </c>
      <c r="R75" s="261">
        <v>0</v>
      </c>
      <c r="S75" s="261">
        <v>0</v>
      </c>
      <c r="T75" s="319">
        <v>1</v>
      </c>
      <c r="U75" s="261">
        <v>0</v>
      </c>
      <c r="V75" s="261">
        <v>0</v>
      </c>
      <c r="W75" s="261">
        <f t="shared" si="5"/>
        <v>9</v>
      </c>
      <c r="X75" s="286">
        <v>260</v>
      </c>
      <c r="AB75" s="335" t="s">
        <v>26</v>
      </c>
      <c r="AC75" s="79" t="s">
        <v>27</v>
      </c>
      <c r="AD75" s="259">
        <f>L105</f>
        <v>47</v>
      </c>
      <c r="AE75" s="259">
        <v>0</v>
      </c>
      <c r="AF75" s="259">
        <v>0</v>
      </c>
      <c r="AG75" s="259">
        <f>L116</f>
        <v>11</v>
      </c>
      <c r="AH75" s="259">
        <v>0</v>
      </c>
      <c r="AI75" s="259">
        <f>L108</f>
        <v>2</v>
      </c>
      <c r="AJ75" s="259">
        <f>SUM(AD75:AI75)</f>
        <v>60</v>
      </c>
    </row>
    <row r="76" spans="1:36" ht="16.5" customHeight="1" x14ac:dyDescent="0.2">
      <c r="A76" s="318"/>
      <c r="B76" s="324" t="s">
        <v>199</v>
      </c>
      <c r="C76" s="261">
        <v>3</v>
      </c>
      <c r="D76" s="318" t="s">
        <v>200</v>
      </c>
      <c r="E76" s="286">
        <v>1</v>
      </c>
      <c r="F76" s="261">
        <v>0</v>
      </c>
      <c r="G76" s="261">
        <v>0</v>
      </c>
      <c r="H76" s="261">
        <v>2</v>
      </c>
      <c r="I76" s="261">
        <v>0</v>
      </c>
      <c r="J76" s="261">
        <v>0</v>
      </c>
      <c r="K76" s="261">
        <v>0</v>
      </c>
      <c r="L76" s="261">
        <v>1</v>
      </c>
      <c r="M76" s="261">
        <v>0</v>
      </c>
      <c r="N76" s="261">
        <v>2</v>
      </c>
      <c r="O76" s="261">
        <v>1</v>
      </c>
      <c r="P76" s="261">
        <v>1</v>
      </c>
      <c r="Q76" s="261">
        <v>0</v>
      </c>
      <c r="R76" s="261">
        <v>0</v>
      </c>
      <c r="S76" s="261">
        <v>0</v>
      </c>
      <c r="T76" s="319">
        <v>1</v>
      </c>
      <c r="U76" s="261">
        <v>0</v>
      </c>
      <c r="V76" s="261">
        <v>0</v>
      </c>
      <c r="W76" s="261">
        <f t="shared" si="5"/>
        <v>9</v>
      </c>
      <c r="X76" s="286">
        <v>30</v>
      </c>
      <c r="AB76" s="335"/>
      <c r="AC76" s="79" t="s">
        <v>28</v>
      </c>
      <c r="AD76" s="259">
        <f>M105</f>
        <v>2</v>
      </c>
      <c r="AE76" s="259">
        <v>0</v>
      </c>
      <c r="AF76" s="259">
        <v>0</v>
      </c>
      <c r="AG76" s="259">
        <f>M116</f>
        <v>5</v>
      </c>
      <c r="AH76" s="259">
        <v>0</v>
      </c>
      <c r="AI76" s="259">
        <f>M108</f>
        <v>0</v>
      </c>
      <c r="AJ76" s="259">
        <f>SUM(AD76:AI76)</f>
        <v>7</v>
      </c>
    </row>
    <row r="77" spans="1:36" ht="16.5" customHeight="1" thickBot="1" x14ac:dyDescent="0.25">
      <c r="A77" s="318"/>
      <c r="B77" s="324" t="s">
        <v>204</v>
      </c>
      <c r="C77" s="261">
        <v>3</v>
      </c>
      <c r="D77" s="318" t="s">
        <v>200</v>
      </c>
      <c r="E77" s="286">
        <v>10</v>
      </c>
      <c r="F77" s="261">
        <v>0</v>
      </c>
      <c r="G77" s="261">
        <v>0</v>
      </c>
      <c r="H77" s="261">
        <v>4</v>
      </c>
      <c r="I77" s="261">
        <v>0</v>
      </c>
      <c r="J77" s="261">
        <v>0</v>
      </c>
      <c r="K77" s="261">
        <v>0</v>
      </c>
      <c r="L77" s="261">
        <v>3</v>
      </c>
      <c r="M77" s="261">
        <v>0</v>
      </c>
      <c r="N77" s="261">
        <v>8</v>
      </c>
      <c r="O77" s="261">
        <v>1</v>
      </c>
      <c r="P77" s="261">
        <v>1</v>
      </c>
      <c r="Q77" s="261">
        <v>0</v>
      </c>
      <c r="R77" s="261">
        <v>0</v>
      </c>
      <c r="S77" s="261">
        <v>0</v>
      </c>
      <c r="T77" s="319">
        <v>4</v>
      </c>
      <c r="U77" s="261">
        <v>0</v>
      </c>
      <c r="V77" s="261">
        <v>0</v>
      </c>
      <c r="W77" s="261">
        <f t="shared" si="5"/>
        <v>31</v>
      </c>
      <c r="X77" s="286">
        <v>115</v>
      </c>
      <c r="AB77" s="335"/>
      <c r="AC77" s="79" t="s">
        <v>29</v>
      </c>
      <c r="AD77" s="259">
        <f>N105</f>
        <v>106</v>
      </c>
      <c r="AE77" s="259">
        <v>0</v>
      </c>
      <c r="AF77" s="259">
        <v>0</v>
      </c>
      <c r="AG77" s="259">
        <f>N116</f>
        <v>36</v>
      </c>
      <c r="AH77" s="259">
        <v>0</v>
      </c>
      <c r="AI77" s="259">
        <f>N108</f>
        <v>4</v>
      </c>
      <c r="AJ77" s="259">
        <f>SUM(AD77:AI77)</f>
        <v>146</v>
      </c>
    </row>
    <row r="78" spans="1:36" ht="16.5" customHeight="1" thickBot="1" x14ac:dyDescent="0.25">
      <c r="A78" s="318"/>
      <c r="B78" s="324" t="s">
        <v>205</v>
      </c>
      <c r="C78" s="261">
        <v>3</v>
      </c>
      <c r="D78" s="318" t="s">
        <v>200</v>
      </c>
      <c r="E78" s="286">
        <v>3</v>
      </c>
      <c r="F78" s="261">
        <v>0</v>
      </c>
      <c r="G78" s="261">
        <v>0</v>
      </c>
      <c r="H78" s="261">
        <v>2</v>
      </c>
      <c r="I78" s="261">
        <v>0</v>
      </c>
      <c r="J78" s="261">
        <v>0</v>
      </c>
      <c r="K78" s="261">
        <v>0</v>
      </c>
      <c r="L78" s="261">
        <v>1</v>
      </c>
      <c r="M78" s="261">
        <v>0</v>
      </c>
      <c r="N78" s="261">
        <v>2</v>
      </c>
      <c r="O78" s="261">
        <v>1</v>
      </c>
      <c r="P78" s="261">
        <v>3</v>
      </c>
      <c r="Q78" s="261">
        <v>0</v>
      </c>
      <c r="R78" s="261">
        <v>0</v>
      </c>
      <c r="S78" s="261">
        <v>0</v>
      </c>
      <c r="T78" s="319">
        <v>1</v>
      </c>
      <c r="U78" s="261">
        <v>0</v>
      </c>
      <c r="V78" s="261">
        <v>0</v>
      </c>
      <c r="W78" s="261">
        <f t="shared" si="5"/>
        <v>13</v>
      </c>
      <c r="X78" s="286">
        <v>110</v>
      </c>
      <c r="AB78" s="240"/>
      <c r="AC78" s="266" t="s">
        <v>43</v>
      </c>
      <c r="AD78" s="268">
        <f>SUM(AD75:AD77)</f>
        <v>155</v>
      </c>
      <c r="AE78" s="268">
        <f t="shared" ref="AE78:AJ78" si="8">SUM(AE75:AE77)</f>
        <v>0</v>
      </c>
      <c r="AF78" s="268">
        <f t="shared" si="8"/>
        <v>0</v>
      </c>
      <c r="AG78" s="268">
        <f t="shared" si="8"/>
        <v>52</v>
      </c>
      <c r="AH78" s="268">
        <f t="shared" si="8"/>
        <v>0</v>
      </c>
      <c r="AI78" s="268">
        <f t="shared" si="8"/>
        <v>6</v>
      </c>
      <c r="AJ78" s="268">
        <f t="shared" si="8"/>
        <v>213</v>
      </c>
    </row>
    <row r="79" spans="1:36" ht="16.5" customHeight="1" x14ac:dyDescent="0.2">
      <c r="A79" s="318"/>
      <c r="B79" s="324" t="s">
        <v>210</v>
      </c>
      <c r="C79" s="261">
        <v>3</v>
      </c>
      <c r="D79" s="318" t="s">
        <v>200</v>
      </c>
      <c r="E79" s="286">
        <v>1</v>
      </c>
      <c r="F79" s="261">
        <v>0</v>
      </c>
      <c r="G79" s="261">
        <v>0</v>
      </c>
      <c r="H79" s="261">
        <v>1</v>
      </c>
      <c r="I79" s="261">
        <v>0</v>
      </c>
      <c r="J79" s="261">
        <v>0</v>
      </c>
      <c r="K79" s="261">
        <v>0</v>
      </c>
      <c r="L79" s="261">
        <v>1</v>
      </c>
      <c r="M79" s="261">
        <v>0</v>
      </c>
      <c r="N79" s="261">
        <v>2</v>
      </c>
      <c r="O79" s="261">
        <v>1</v>
      </c>
      <c r="P79" s="261">
        <v>1</v>
      </c>
      <c r="Q79" s="261">
        <v>0</v>
      </c>
      <c r="R79" s="261">
        <v>0</v>
      </c>
      <c r="S79" s="261">
        <v>0</v>
      </c>
      <c r="T79" s="319">
        <v>1</v>
      </c>
      <c r="U79" s="261">
        <v>0</v>
      </c>
      <c r="V79" s="261">
        <v>0</v>
      </c>
      <c r="W79" s="261">
        <f t="shared" si="5"/>
        <v>8</v>
      </c>
      <c r="X79" s="286">
        <v>115</v>
      </c>
      <c r="AB79" s="335" t="s">
        <v>30</v>
      </c>
      <c r="AC79" s="74" t="s">
        <v>31</v>
      </c>
      <c r="AD79" s="259">
        <f>R105</f>
        <v>0</v>
      </c>
      <c r="AE79" s="259">
        <v>0</v>
      </c>
      <c r="AF79" s="259">
        <v>0</v>
      </c>
      <c r="AG79" s="259">
        <f>Q116</f>
        <v>0</v>
      </c>
      <c r="AH79" s="259">
        <v>0</v>
      </c>
      <c r="AI79" s="259">
        <f>R108</f>
        <v>0</v>
      </c>
      <c r="AJ79" s="259">
        <f>SUM(AD79:AI79)</f>
        <v>0</v>
      </c>
    </row>
    <row r="80" spans="1:36" ht="16.5" customHeight="1" thickBot="1" x14ac:dyDescent="0.25">
      <c r="A80" s="318"/>
      <c r="B80" s="324" t="s">
        <v>197</v>
      </c>
      <c r="C80" s="261">
        <v>3</v>
      </c>
      <c r="D80" s="318" t="s">
        <v>189</v>
      </c>
      <c r="E80" s="286">
        <v>2</v>
      </c>
      <c r="F80" s="261">
        <v>0</v>
      </c>
      <c r="G80" s="261">
        <v>0</v>
      </c>
      <c r="H80" s="261">
        <v>3</v>
      </c>
      <c r="I80" s="261">
        <v>0</v>
      </c>
      <c r="J80" s="261">
        <v>0</v>
      </c>
      <c r="K80" s="261">
        <v>0</v>
      </c>
      <c r="L80" s="261">
        <v>1</v>
      </c>
      <c r="M80" s="261">
        <v>0</v>
      </c>
      <c r="N80" s="261">
        <v>2</v>
      </c>
      <c r="O80" s="261">
        <v>1</v>
      </c>
      <c r="P80" s="261">
        <v>1</v>
      </c>
      <c r="Q80" s="261">
        <v>0</v>
      </c>
      <c r="R80" s="261">
        <v>0</v>
      </c>
      <c r="S80" s="261">
        <v>0</v>
      </c>
      <c r="T80" s="319">
        <v>2</v>
      </c>
      <c r="U80" s="261">
        <v>0</v>
      </c>
      <c r="V80" s="261">
        <v>0</v>
      </c>
      <c r="W80" s="261">
        <f t="shared" si="5"/>
        <v>12</v>
      </c>
      <c r="X80" s="286">
        <v>50</v>
      </c>
      <c r="AB80" s="335"/>
      <c r="AC80" s="74" t="s">
        <v>17</v>
      </c>
      <c r="AD80" s="259">
        <f>S105</f>
        <v>0</v>
      </c>
      <c r="AE80" s="259">
        <v>0</v>
      </c>
      <c r="AF80" s="259">
        <v>0</v>
      </c>
      <c r="AG80" s="259">
        <f>S116</f>
        <v>0</v>
      </c>
      <c r="AH80" s="259">
        <v>0</v>
      </c>
      <c r="AI80" s="259">
        <f>S108</f>
        <v>0</v>
      </c>
      <c r="AJ80" s="259">
        <f>SUM(AD80:AI80)</f>
        <v>0</v>
      </c>
    </row>
    <row r="81" spans="1:36" ht="16.5" customHeight="1" thickBot="1" x14ac:dyDescent="0.25">
      <c r="A81" s="318"/>
      <c r="B81" s="324" t="s">
        <v>206</v>
      </c>
      <c r="C81" s="261">
        <v>3</v>
      </c>
      <c r="D81" s="318" t="s">
        <v>200</v>
      </c>
      <c r="E81" s="286">
        <v>1</v>
      </c>
      <c r="F81" s="261">
        <v>0</v>
      </c>
      <c r="G81" s="261">
        <v>0</v>
      </c>
      <c r="H81" s="261">
        <v>2</v>
      </c>
      <c r="I81" s="261">
        <v>0</v>
      </c>
      <c r="J81" s="261">
        <v>0</v>
      </c>
      <c r="K81" s="261">
        <v>0</v>
      </c>
      <c r="L81" s="261">
        <v>1</v>
      </c>
      <c r="M81" s="261">
        <v>0</v>
      </c>
      <c r="N81" s="261">
        <v>2</v>
      </c>
      <c r="O81" s="261">
        <v>1</v>
      </c>
      <c r="P81" s="261">
        <v>1</v>
      </c>
      <c r="Q81" s="261">
        <v>0</v>
      </c>
      <c r="R81" s="261">
        <v>0</v>
      </c>
      <c r="S81" s="261">
        <v>0</v>
      </c>
      <c r="T81" s="319">
        <v>1</v>
      </c>
      <c r="U81" s="261">
        <v>0</v>
      </c>
      <c r="V81" s="261">
        <v>0</v>
      </c>
      <c r="W81" s="261">
        <f t="shared" si="5"/>
        <v>9</v>
      </c>
      <c r="X81" s="286">
        <v>140</v>
      </c>
      <c r="AB81" s="240"/>
      <c r="AC81" s="266" t="s">
        <v>43</v>
      </c>
      <c r="AD81" s="268">
        <f>SUM(AD79:AD80)</f>
        <v>0</v>
      </c>
      <c r="AE81" s="268">
        <f t="shared" ref="AE81:AJ81" si="9">SUM(AE79:AE80)</f>
        <v>0</v>
      </c>
      <c r="AF81" s="268">
        <f t="shared" si="9"/>
        <v>0</v>
      </c>
      <c r="AG81" s="268">
        <f t="shared" si="9"/>
        <v>0</v>
      </c>
      <c r="AH81" s="268">
        <f t="shared" si="9"/>
        <v>0</v>
      </c>
      <c r="AI81" s="268">
        <f t="shared" si="9"/>
        <v>0</v>
      </c>
      <c r="AJ81" s="268">
        <f t="shared" si="9"/>
        <v>0</v>
      </c>
    </row>
    <row r="82" spans="1:36" ht="16.5" customHeight="1" x14ac:dyDescent="0.2">
      <c r="A82" s="318"/>
      <c r="B82" s="324" t="s">
        <v>207</v>
      </c>
      <c r="C82" s="261">
        <v>3</v>
      </c>
      <c r="D82" s="318" t="s">
        <v>200</v>
      </c>
      <c r="E82" s="286">
        <v>3</v>
      </c>
      <c r="F82" s="261">
        <v>0</v>
      </c>
      <c r="G82" s="261">
        <v>0</v>
      </c>
      <c r="H82" s="261">
        <v>2</v>
      </c>
      <c r="I82" s="261">
        <v>0</v>
      </c>
      <c r="J82" s="261">
        <v>0</v>
      </c>
      <c r="K82" s="261">
        <v>0</v>
      </c>
      <c r="L82" s="261">
        <v>1</v>
      </c>
      <c r="M82" s="261">
        <v>0</v>
      </c>
      <c r="N82" s="261">
        <v>2</v>
      </c>
      <c r="O82" s="261">
        <v>1</v>
      </c>
      <c r="P82" s="261">
        <v>1</v>
      </c>
      <c r="Q82" s="261">
        <v>0</v>
      </c>
      <c r="R82" s="261">
        <v>0</v>
      </c>
      <c r="S82" s="261">
        <v>0</v>
      </c>
      <c r="T82" s="319">
        <v>1</v>
      </c>
      <c r="U82" s="261">
        <v>0</v>
      </c>
      <c r="V82" s="261">
        <v>0</v>
      </c>
      <c r="W82" s="261">
        <f t="shared" si="5"/>
        <v>11</v>
      </c>
      <c r="X82" s="286">
        <v>180</v>
      </c>
      <c r="AB82" s="332" t="s">
        <v>32</v>
      </c>
      <c r="AC82" s="77" t="s">
        <v>33</v>
      </c>
      <c r="AD82" s="259">
        <f>T105</f>
        <v>57</v>
      </c>
      <c r="AE82" s="259">
        <v>0</v>
      </c>
      <c r="AF82" s="259">
        <v>0</v>
      </c>
      <c r="AG82" s="259">
        <f>T116</f>
        <v>19</v>
      </c>
      <c r="AH82" s="259">
        <v>0</v>
      </c>
      <c r="AI82" s="259">
        <f>S108</f>
        <v>0</v>
      </c>
      <c r="AJ82" s="259">
        <f>SUM(AD82:AI82)</f>
        <v>76</v>
      </c>
    </row>
    <row r="83" spans="1:36" ht="16.5" customHeight="1" x14ac:dyDescent="0.2">
      <c r="A83" s="318"/>
      <c r="B83" s="324" t="s">
        <v>208</v>
      </c>
      <c r="C83" s="261">
        <v>3</v>
      </c>
      <c r="D83" s="318" t="s">
        <v>200</v>
      </c>
      <c r="E83" s="286">
        <v>3</v>
      </c>
      <c r="F83" s="261">
        <v>0</v>
      </c>
      <c r="G83" s="261">
        <v>0</v>
      </c>
      <c r="H83" s="261">
        <v>2</v>
      </c>
      <c r="I83" s="261">
        <v>0</v>
      </c>
      <c r="J83" s="261">
        <v>0</v>
      </c>
      <c r="K83" s="261">
        <v>0</v>
      </c>
      <c r="L83" s="261">
        <v>1</v>
      </c>
      <c r="M83" s="261">
        <v>0</v>
      </c>
      <c r="N83" s="261">
        <v>2</v>
      </c>
      <c r="O83" s="261">
        <v>1</v>
      </c>
      <c r="P83" s="261">
        <v>1</v>
      </c>
      <c r="Q83" s="261">
        <v>0</v>
      </c>
      <c r="R83" s="261">
        <v>0</v>
      </c>
      <c r="S83" s="261">
        <v>0</v>
      </c>
      <c r="T83" s="319">
        <v>1</v>
      </c>
      <c r="U83" s="261">
        <v>0</v>
      </c>
      <c r="V83" s="261">
        <v>0</v>
      </c>
      <c r="W83" s="261">
        <f t="shared" si="5"/>
        <v>11</v>
      </c>
      <c r="X83" s="286">
        <v>95</v>
      </c>
      <c r="AB83" s="332"/>
      <c r="AC83" s="77" t="s">
        <v>34</v>
      </c>
      <c r="AD83" s="259">
        <f>U105</f>
        <v>0</v>
      </c>
      <c r="AE83" s="259">
        <v>0</v>
      </c>
      <c r="AF83" s="259">
        <v>0</v>
      </c>
      <c r="AG83" s="259">
        <f>U116</f>
        <v>0</v>
      </c>
      <c r="AH83" s="259">
        <v>0</v>
      </c>
      <c r="AI83" s="259">
        <f>T108</f>
        <v>5</v>
      </c>
      <c r="AJ83" s="259">
        <f>SUM(AD83:AI83)</f>
        <v>5</v>
      </c>
    </row>
    <row r="84" spans="1:36" ht="16.5" customHeight="1" thickBot="1" x14ac:dyDescent="0.25">
      <c r="A84" s="318"/>
      <c r="B84" s="324" t="s">
        <v>181</v>
      </c>
      <c r="C84" s="261">
        <v>3</v>
      </c>
      <c r="D84" s="318" t="s">
        <v>171</v>
      </c>
      <c r="E84" s="286">
        <v>2</v>
      </c>
      <c r="F84" s="261">
        <v>0</v>
      </c>
      <c r="G84" s="261">
        <v>0</v>
      </c>
      <c r="H84" s="261">
        <v>3</v>
      </c>
      <c r="I84" s="261">
        <v>0</v>
      </c>
      <c r="J84" s="261">
        <v>2</v>
      </c>
      <c r="K84" s="261">
        <v>0</v>
      </c>
      <c r="L84" s="261">
        <v>2</v>
      </c>
      <c r="M84" s="261">
        <v>0</v>
      </c>
      <c r="N84" s="261">
        <v>6</v>
      </c>
      <c r="O84" s="261">
        <v>1</v>
      </c>
      <c r="P84" s="261">
        <v>3</v>
      </c>
      <c r="Q84" s="261">
        <v>0</v>
      </c>
      <c r="R84" s="261">
        <v>0</v>
      </c>
      <c r="S84" s="261">
        <v>0</v>
      </c>
      <c r="T84" s="319">
        <v>3</v>
      </c>
      <c r="U84" s="261">
        <v>0</v>
      </c>
      <c r="V84" s="261">
        <v>0</v>
      </c>
      <c r="W84" s="261">
        <f t="shared" si="5"/>
        <v>22</v>
      </c>
      <c r="X84" s="286">
        <v>350</v>
      </c>
      <c r="AB84" s="333"/>
      <c r="AC84" s="102" t="s">
        <v>35</v>
      </c>
      <c r="AD84" s="259">
        <f>V105</f>
        <v>0</v>
      </c>
      <c r="AE84" s="259">
        <v>0</v>
      </c>
      <c r="AF84" s="259">
        <v>0</v>
      </c>
      <c r="AG84" s="259">
        <f>V116</f>
        <v>0</v>
      </c>
      <c r="AH84" s="259">
        <v>0</v>
      </c>
      <c r="AI84" s="259">
        <f>V108</f>
        <v>0</v>
      </c>
      <c r="AJ84" s="259">
        <f>SUM(AD84:AI84)</f>
        <v>0</v>
      </c>
    </row>
    <row r="85" spans="1:36" ht="16.5" customHeight="1" thickBot="1" x14ac:dyDescent="0.25">
      <c r="A85" s="318"/>
      <c r="B85" s="324" t="s">
        <v>209</v>
      </c>
      <c r="C85" s="261">
        <v>3</v>
      </c>
      <c r="D85" s="318" t="s">
        <v>200</v>
      </c>
      <c r="E85" s="286">
        <v>2</v>
      </c>
      <c r="F85" s="261">
        <v>0</v>
      </c>
      <c r="G85" s="261">
        <v>0</v>
      </c>
      <c r="H85" s="261">
        <v>2</v>
      </c>
      <c r="I85" s="261">
        <v>0</v>
      </c>
      <c r="J85" s="261">
        <v>0</v>
      </c>
      <c r="K85" s="261">
        <v>0</v>
      </c>
      <c r="L85" s="261">
        <v>1</v>
      </c>
      <c r="M85" s="261">
        <v>0</v>
      </c>
      <c r="N85" s="261">
        <v>2</v>
      </c>
      <c r="O85" s="261">
        <v>1</v>
      </c>
      <c r="P85" s="261">
        <v>1</v>
      </c>
      <c r="Q85" s="261">
        <v>0</v>
      </c>
      <c r="R85" s="261">
        <v>0</v>
      </c>
      <c r="S85" s="261">
        <v>0</v>
      </c>
      <c r="T85" s="319">
        <v>1</v>
      </c>
      <c r="U85" s="261">
        <v>0</v>
      </c>
      <c r="V85" s="261">
        <v>0</v>
      </c>
      <c r="W85" s="261">
        <f t="shared" si="5"/>
        <v>10</v>
      </c>
      <c r="X85" s="286">
        <v>125</v>
      </c>
      <c r="AB85" s="246"/>
      <c r="AC85" s="266" t="s">
        <v>43</v>
      </c>
      <c r="AD85" s="268">
        <f>SUM(AD82:AD84)</f>
        <v>57</v>
      </c>
      <c r="AE85" s="268">
        <f t="shared" ref="AE85:AJ85" si="10">SUM(AE82:AE84)</f>
        <v>0</v>
      </c>
      <c r="AF85" s="268">
        <f t="shared" si="10"/>
        <v>0</v>
      </c>
      <c r="AG85" s="268">
        <f t="shared" si="10"/>
        <v>19</v>
      </c>
      <c r="AH85" s="268">
        <f t="shared" si="10"/>
        <v>0</v>
      </c>
      <c r="AI85" s="268">
        <f t="shared" si="10"/>
        <v>5</v>
      </c>
      <c r="AJ85" s="268">
        <f t="shared" si="10"/>
        <v>81</v>
      </c>
    </row>
    <row r="86" spans="1:36" ht="16.5" customHeight="1" thickBot="1" x14ac:dyDescent="0.25">
      <c r="A86" s="318"/>
      <c r="B86" s="324" t="s">
        <v>194</v>
      </c>
      <c r="C86" s="261">
        <v>3</v>
      </c>
      <c r="D86" s="318" t="s">
        <v>189</v>
      </c>
      <c r="E86" s="286">
        <v>1</v>
      </c>
      <c r="F86" s="261">
        <v>0</v>
      </c>
      <c r="G86" s="261">
        <v>0</v>
      </c>
      <c r="H86" s="261">
        <v>2</v>
      </c>
      <c r="I86" s="261">
        <v>0</v>
      </c>
      <c r="J86" s="261">
        <v>0</v>
      </c>
      <c r="K86" s="261">
        <v>0</v>
      </c>
      <c r="L86" s="261">
        <v>1</v>
      </c>
      <c r="M86" s="261">
        <v>0</v>
      </c>
      <c r="N86" s="261">
        <v>2</v>
      </c>
      <c r="O86" s="261">
        <v>1</v>
      </c>
      <c r="P86" s="261">
        <v>1</v>
      </c>
      <c r="Q86" s="261">
        <v>0</v>
      </c>
      <c r="R86" s="261">
        <v>0</v>
      </c>
      <c r="S86" s="261">
        <v>0</v>
      </c>
      <c r="T86" s="319">
        <v>1</v>
      </c>
      <c r="U86" s="261">
        <v>0</v>
      </c>
      <c r="V86" s="261">
        <v>0</v>
      </c>
      <c r="W86" s="261">
        <f t="shared" si="5"/>
        <v>9</v>
      </c>
      <c r="X86" s="286">
        <v>330</v>
      </c>
      <c r="AB86" s="333" t="s">
        <v>155</v>
      </c>
      <c r="AC86" s="89" t="s">
        <v>156</v>
      </c>
      <c r="AD86" s="259">
        <f>O105</f>
        <v>42</v>
      </c>
      <c r="AE86" s="259">
        <v>0</v>
      </c>
      <c r="AF86" s="259">
        <v>0</v>
      </c>
      <c r="AG86" s="259">
        <f>O116</f>
        <v>7</v>
      </c>
      <c r="AH86" s="259">
        <v>0</v>
      </c>
      <c r="AI86" s="259">
        <f>O108</f>
        <v>3</v>
      </c>
      <c r="AJ86" s="259">
        <f>SUM(AD86:AI86)</f>
        <v>52</v>
      </c>
    </row>
    <row r="87" spans="1:36" ht="16.5" customHeight="1" thickBot="1" x14ac:dyDescent="0.25">
      <c r="A87" s="318"/>
      <c r="B87" s="324" t="s">
        <v>182</v>
      </c>
      <c r="C87" s="261">
        <v>3</v>
      </c>
      <c r="D87" s="318" t="s">
        <v>171</v>
      </c>
      <c r="E87" s="286">
        <v>2</v>
      </c>
      <c r="F87" s="261">
        <v>0</v>
      </c>
      <c r="G87" s="261">
        <v>0</v>
      </c>
      <c r="H87" s="261">
        <v>4</v>
      </c>
      <c r="I87" s="261">
        <v>0</v>
      </c>
      <c r="J87" s="261">
        <v>0</v>
      </c>
      <c r="K87" s="261">
        <v>0</v>
      </c>
      <c r="L87" s="261">
        <v>2</v>
      </c>
      <c r="M87" s="261">
        <v>0</v>
      </c>
      <c r="N87" s="261">
        <v>4</v>
      </c>
      <c r="O87" s="261">
        <v>1</v>
      </c>
      <c r="P87" s="261">
        <v>2</v>
      </c>
      <c r="Q87" s="261">
        <v>0</v>
      </c>
      <c r="R87" s="261">
        <v>0</v>
      </c>
      <c r="S87" s="261">
        <v>0</v>
      </c>
      <c r="T87" s="319">
        <v>2</v>
      </c>
      <c r="U87" s="261">
        <v>0</v>
      </c>
      <c r="V87" s="261">
        <v>0</v>
      </c>
      <c r="W87" s="261">
        <f t="shared" si="5"/>
        <v>17</v>
      </c>
      <c r="X87" s="286">
        <v>80</v>
      </c>
      <c r="AB87" s="240"/>
      <c r="AC87" s="266" t="s">
        <v>43</v>
      </c>
      <c r="AD87" s="268">
        <f>AD86</f>
        <v>42</v>
      </c>
      <c r="AE87" s="268">
        <f>AE86</f>
        <v>0</v>
      </c>
      <c r="AF87" s="268">
        <f t="shared" ref="AF87:AJ87" si="11">AF86</f>
        <v>0</v>
      </c>
      <c r="AG87" s="268">
        <f t="shared" si="11"/>
        <v>7</v>
      </c>
      <c r="AH87" s="268">
        <f t="shared" si="11"/>
        <v>0</v>
      </c>
      <c r="AI87" s="268">
        <f t="shared" si="11"/>
        <v>3</v>
      </c>
      <c r="AJ87" s="268">
        <f t="shared" si="11"/>
        <v>52</v>
      </c>
    </row>
    <row r="88" spans="1:36" ht="16.5" customHeight="1" x14ac:dyDescent="0.2">
      <c r="A88" s="318"/>
      <c r="B88" s="324" t="s">
        <v>213</v>
      </c>
      <c r="C88" s="261">
        <v>3</v>
      </c>
      <c r="D88" s="318" t="s">
        <v>214</v>
      </c>
      <c r="E88" s="286">
        <v>1</v>
      </c>
      <c r="F88" s="261">
        <v>0</v>
      </c>
      <c r="G88" s="261">
        <v>0</v>
      </c>
      <c r="H88" s="261">
        <v>2</v>
      </c>
      <c r="I88" s="261">
        <v>0</v>
      </c>
      <c r="J88" s="261">
        <v>0</v>
      </c>
      <c r="K88" s="261">
        <v>0</v>
      </c>
      <c r="L88" s="261">
        <v>1</v>
      </c>
      <c r="M88" s="261">
        <v>0</v>
      </c>
      <c r="N88" s="261">
        <v>2</v>
      </c>
      <c r="O88" s="261">
        <v>1</v>
      </c>
      <c r="P88" s="261">
        <v>1</v>
      </c>
      <c r="Q88" s="261">
        <v>1</v>
      </c>
      <c r="R88" s="261">
        <v>0</v>
      </c>
      <c r="S88" s="261">
        <v>0</v>
      </c>
      <c r="T88" s="319">
        <v>1</v>
      </c>
      <c r="U88" s="261">
        <v>0</v>
      </c>
      <c r="V88" s="261">
        <v>0</v>
      </c>
      <c r="W88" s="261">
        <f t="shared" si="5"/>
        <v>10</v>
      </c>
      <c r="X88" s="286">
        <v>55</v>
      </c>
      <c r="AB88" s="334" t="s">
        <v>157</v>
      </c>
      <c r="AC88" s="78" t="s">
        <v>158</v>
      </c>
      <c r="AD88" s="259">
        <f>P105</f>
        <v>50</v>
      </c>
      <c r="AE88" s="259">
        <v>0</v>
      </c>
      <c r="AF88" s="259">
        <v>0</v>
      </c>
      <c r="AG88" s="259">
        <f>P116</f>
        <v>19</v>
      </c>
      <c r="AH88" s="259">
        <v>0</v>
      </c>
      <c r="AI88" s="259">
        <f>P108</f>
        <v>4</v>
      </c>
      <c r="AJ88" s="259">
        <f>SUM(AD88:AI88)</f>
        <v>73</v>
      </c>
    </row>
    <row r="89" spans="1:36" ht="16.5" customHeight="1" thickBot="1" x14ac:dyDescent="0.25">
      <c r="A89" s="318"/>
      <c r="B89" s="324" t="s">
        <v>183</v>
      </c>
      <c r="C89" s="261">
        <v>3</v>
      </c>
      <c r="D89" s="318" t="s">
        <v>171</v>
      </c>
      <c r="E89" s="286">
        <v>2</v>
      </c>
      <c r="F89" s="261">
        <v>0</v>
      </c>
      <c r="G89" s="261">
        <v>0</v>
      </c>
      <c r="H89" s="261">
        <v>2</v>
      </c>
      <c r="I89" s="261">
        <v>0</v>
      </c>
      <c r="J89" s="261">
        <v>0</v>
      </c>
      <c r="K89" s="261">
        <v>0</v>
      </c>
      <c r="L89" s="261">
        <v>1</v>
      </c>
      <c r="M89" s="261">
        <v>0</v>
      </c>
      <c r="N89" s="261">
        <v>4</v>
      </c>
      <c r="O89" s="261">
        <v>1</v>
      </c>
      <c r="P89" s="261">
        <v>1</v>
      </c>
      <c r="Q89" s="261">
        <v>1</v>
      </c>
      <c r="R89" s="261">
        <v>0</v>
      </c>
      <c r="S89" s="261">
        <v>0</v>
      </c>
      <c r="T89" s="319">
        <v>2</v>
      </c>
      <c r="U89" s="261">
        <v>0</v>
      </c>
      <c r="V89" s="261">
        <v>0</v>
      </c>
      <c r="W89" s="261">
        <f t="shared" si="5"/>
        <v>14</v>
      </c>
      <c r="X89" s="286">
        <v>30</v>
      </c>
      <c r="AB89" s="337"/>
      <c r="AC89" s="250" t="s">
        <v>159</v>
      </c>
      <c r="AD89" s="259">
        <f>Q105</f>
        <v>5</v>
      </c>
      <c r="AE89" s="259">
        <v>0</v>
      </c>
      <c r="AF89" s="259">
        <v>0</v>
      </c>
      <c r="AG89" s="259">
        <f>Q116</f>
        <v>0</v>
      </c>
      <c r="AH89" s="259">
        <v>0</v>
      </c>
      <c r="AI89" s="259">
        <f>Q108</f>
        <v>4</v>
      </c>
      <c r="AJ89" s="259">
        <f>SUM(AD89:AI89)</f>
        <v>9</v>
      </c>
    </row>
    <row r="90" spans="1:36" ht="16.5" customHeight="1" thickBot="1" x14ac:dyDescent="0.25">
      <c r="A90" s="318"/>
      <c r="B90" s="324" t="s">
        <v>188</v>
      </c>
      <c r="C90" s="261">
        <v>3</v>
      </c>
      <c r="D90" s="318" t="s">
        <v>189</v>
      </c>
      <c r="E90" s="286">
        <v>2</v>
      </c>
      <c r="F90" s="261">
        <v>0</v>
      </c>
      <c r="G90" s="261">
        <v>0</v>
      </c>
      <c r="H90" s="261">
        <v>2</v>
      </c>
      <c r="I90" s="261">
        <v>0</v>
      </c>
      <c r="J90" s="261">
        <v>0</v>
      </c>
      <c r="K90" s="261">
        <v>0</v>
      </c>
      <c r="L90" s="261">
        <v>1</v>
      </c>
      <c r="M90" s="261">
        <v>0</v>
      </c>
      <c r="N90" s="261">
        <v>2</v>
      </c>
      <c r="O90" s="261">
        <v>2</v>
      </c>
      <c r="P90" s="261">
        <v>1</v>
      </c>
      <c r="Q90" s="261">
        <v>1</v>
      </c>
      <c r="R90" s="261">
        <v>0</v>
      </c>
      <c r="S90" s="261">
        <v>0</v>
      </c>
      <c r="T90" s="319">
        <v>2</v>
      </c>
      <c r="U90" s="261">
        <v>0</v>
      </c>
      <c r="V90" s="261">
        <v>0</v>
      </c>
      <c r="W90" s="261">
        <f t="shared" si="5"/>
        <v>13</v>
      </c>
      <c r="X90" s="286">
        <v>10</v>
      </c>
      <c r="AB90" s="240"/>
      <c r="AC90" s="266" t="s">
        <v>43</v>
      </c>
      <c r="AD90" s="268">
        <f>SUM(AD88:AD89)</f>
        <v>55</v>
      </c>
      <c r="AE90" s="268">
        <f t="shared" ref="AE90:AI90" si="12">SUM(AE88:AE89)</f>
        <v>0</v>
      </c>
      <c r="AF90" s="268">
        <f t="shared" si="12"/>
        <v>0</v>
      </c>
      <c r="AG90" s="268">
        <f t="shared" si="12"/>
        <v>19</v>
      </c>
      <c r="AH90" s="268">
        <f t="shared" si="12"/>
        <v>0</v>
      </c>
      <c r="AI90" s="268">
        <f t="shared" si="12"/>
        <v>8</v>
      </c>
      <c r="AJ90" s="268">
        <f>SUM(AJ88:AJ89)</f>
        <v>82</v>
      </c>
    </row>
    <row r="91" spans="1:36" ht="16.5" customHeight="1" thickBot="1" x14ac:dyDescent="0.25">
      <c r="A91" s="318"/>
      <c r="B91" s="324" t="s">
        <v>184</v>
      </c>
      <c r="C91" s="261">
        <v>3</v>
      </c>
      <c r="D91" s="318" t="s">
        <v>171</v>
      </c>
      <c r="E91" s="286">
        <v>2</v>
      </c>
      <c r="F91" s="261">
        <v>0</v>
      </c>
      <c r="G91" s="261">
        <v>0</v>
      </c>
      <c r="H91" s="261">
        <v>2</v>
      </c>
      <c r="I91" s="261">
        <v>0</v>
      </c>
      <c r="J91" s="261">
        <v>0</v>
      </c>
      <c r="K91" s="261">
        <v>0</v>
      </c>
      <c r="L91" s="261">
        <v>1</v>
      </c>
      <c r="M91" s="261">
        <v>0</v>
      </c>
      <c r="N91" s="261">
        <v>2</v>
      </c>
      <c r="O91" s="261">
        <v>1</v>
      </c>
      <c r="P91" s="261">
        <v>1</v>
      </c>
      <c r="Q91" s="261">
        <v>0</v>
      </c>
      <c r="R91" s="261">
        <v>0</v>
      </c>
      <c r="S91" s="261">
        <v>0</v>
      </c>
      <c r="T91" s="319">
        <v>1</v>
      </c>
      <c r="U91" s="261">
        <v>0</v>
      </c>
      <c r="V91" s="261">
        <v>0</v>
      </c>
      <c r="W91" s="261">
        <f t="shared" si="5"/>
        <v>10</v>
      </c>
      <c r="X91" s="286">
        <v>125</v>
      </c>
      <c r="AB91" s="240"/>
      <c r="AC91" s="266" t="s">
        <v>232</v>
      </c>
      <c r="AD91" s="268">
        <f>SUM(AD69+AD74+AD78+AD81+AD85+AD87+AD90)</f>
        <v>489</v>
      </c>
      <c r="AE91" s="268">
        <f t="shared" ref="AE91:AH91" si="13">SUM(AE69+AE74+AE78+AE81+AE85+AE87+AE90)</f>
        <v>0</v>
      </c>
      <c r="AF91" s="268">
        <f t="shared" si="13"/>
        <v>0</v>
      </c>
      <c r="AG91" s="268">
        <f t="shared" si="13"/>
        <v>148</v>
      </c>
      <c r="AH91" s="268">
        <f t="shared" si="13"/>
        <v>0</v>
      </c>
      <c r="AI91" s="268">
        <f>SUM(AI69+AI74+AI78+AI81+AI85+AI87+AI90)</f>
        <v>38</v>
      </c>
      <c r="AJ91" s="268">
        <f>SUM(AJ69+AJ74+AJ78+AJ81+AJ85+AJ87+AJ90)</f>
        <v>675</v>
      </c>
    </row>
    <row r="92" spans="1:36" ht="16.5" customHeight="1" x14ac:dyDescent="0.25">
      <c r="A92" s="318"/>
      <c r="B92" s="324" t="s">
        <v>173</v>
      </c>
      <c r="C92" s="261">
        <v>3</v>
      </c>
      <c r="D92" s="318" t="s">
        <v>171</v>
      </c>
      <c r="E92" s="286">
        <v>3</v>
      </c>
      <c r="F92" s="261">
        <v>0</v>
      </c>
      <c r="G92" s="261">
        <v>0</v>
      </c>
      <c r="H92" s="261">
        <v>2</v>
      </c>
      <c r="I92" s="261">
        <v>0</v>
      </c>
      <c r="J92" s="261">
        <v>0</v>
      </c>
      <c r="K92" s="261">
        <v>0</v>
      </c>
      <c r="L92" s="261">
        <v>1</v>
      </c>
      <c r="M92" s="261">
        <v>0</v>
      </c>
      <c r="N92" s="261">
        <v>2</v>
      </c>
      <c r="O92" s="261">
        <v>1</v>
      </c>
      <c r="P92" s="261">
        <v>1</v>
      </c>
      <c r="Q92" s="261">
        <v>0</v>
      </c>
      <c r="R92" s="261">
        <v>0</v>
      </c>
      <c r="S92" s="261">
        <v>0</v>
      </c>
      <c r="T92" s="319">
        <v>1</v>
      </c>
      <c r="U92" s="261">
        <v>0</v>
      </c>
      <c r="V92" s="261">
        <v>0</v>
      </c>
      <c r="W92" s="261">
        <f t="shared" si="5"/>
        <v>11</v>
      </c>
      <c r="X92" s="286">
        <v>365</v>
      </c>
      <c r="AB92" s="311"/>
      <c r="AC92" s="311"/>
      <c r="AD92" s="311"/>
      <c r="AE92" s="311"/>
      <c r="AF92" s="311"/>
      <c r="AG92" s="311"/>
      <c r="AH92" s="311"/>
      <c r="AI92" s="311"/>
      <c r="AJ92" s="311"/>
    </row>
    <row r="93" spans="1:36" ht="16.5" customHeight="1" x14ac:dyDescent="0.2">
      <c r="A93" s="318"/>
      <c r="B93" s="324" t="s">
        <v>218</v>
      </c>
      <c r="C93" s="261">
        <v>3</v>
      </c>
      <c r="D93" s="318" t="s">
        <v>214</v>
      </c>
      <c r="E93" s="286">
        <v>5</v>
      </c>
      <c r="F93" s="261">
        <v>0</v>
      </c>
      <c r="G93" s="261">
        <v>0</v>
      </c>
      <c r="H93" s="261">
        <v>2</v>
      </c>
      <c r="I93" s="261">
        <v>0</v>
      </c>
      <c r="J93" s="261">
        <v>0</v>
      </c>
      <c r="K93" s="261">
        <v>0</v>
      </c>
      <c r="L93" s="261">
        <v>1</v>
      </c>
      <c r="M93" s="261">
        <v>0</v>
      </c>
      <c r="N93" s="261">
        <v>2</v>
      </c>
      <c r="O93" s="261">
        <v>1</v>
      </c>
      <c r="P93" s="261">
        <v>1</v>
      </c>
      <c r="Q93" s="261">
        <v>0</v>
      </c>
      <c r="R93" s="261">
        <v>0</v>
      </c>
      <c r="S93" s="261">
        <v>0</v>
      </c>
      <c r="T93" s="319">
        <v>1</v>
      </c>
      <c r="U93" s="261">
        <v>0</v>
      </c>
      <c r="V93" s="261">
        <v>0</v>
      </c>
      <c r="W93" s="261">
        <f t="shared" si="5"/>
        <v>13</v>
      </c>
      <c r="X93" s="286">
        <v>190</v>
      </c>
    </row>
    <row r="94" spans="1:36" ht="16.5" customHeight="1" x14ac:dyDescent="0.2">
      <c r="A94" s="318"/>
      <c r="B94" s="324" t="s">
        <v>185</v>
      </c>
      <c r="C94" s="261">
        <v>3</v>
      </c>
      <c r="D94" s="318" t="s">
        <v>171</v>
      </c>
      <c r="E94" s="286">
        <v>2</v>
      </c>
      <c r="F94" s="261">
        <v>0</v>
      </c>
      <c r="G94" s="261">
        <v>0</v>
      </c>
      <c r="H94" s="261">
        <v>2</v>
      </c>
      <c r="I94" s="261">
        <v>0</v>
      </c>
      <c r="J94" s="261">
        <v>0</v>
      </c>
      <c r="K94" s="261">
        <v>0</v>
      </c>
      <c r="L94" s="261">
        <v>1</v>
      </c>
      <c r="M94" s="261">
        <v>0</v>
      </c>
      <c r="N94" s="261">
        <v>2</v>
      </c>
      <c r="O94" s="261">
        <v>1</v>
      </c>
      <c r="P94" s="261">
        <v>1</v>
      </c>
      <c r="Q94" s="261">
        <v>0</v>
      </c>
      <c r="R94" s="261">
        <v>0</v>
      </c>
      <c r="S94" s="261">
        <v>0</v>
      </c>
      <c r="T94" s="319">
        <v>1</v>
      </c>
      <c r="U94" s="261">
        <v>0</v>
      </c>
      <c r="V94" s="261">
        <v>0</v>
      </c>
      <c r="W94" s="261">
        <f t="shared" si="5"/>
        <v>10</v>
      </c>
      <c r="X94" s="286">
        <v>0</v>
      </c>
    </row>
    <row r="95" spans="1:36" ht="16.5" customHeight="1" x14ac:dyDescent="0.2">
      <c r="A95" s="318"/>
      <c r="B95" s="324" t="s">
        <v>179</v>
      </c>
      <c r="C95" s="261">
        <v>3</v>
      </c>
      <c r="D95" s="318" t="s">
        <v>171</v>
      </c>
      <c r="E95" s="286">
        <v>1</v>
      </c>
      <c r="F95" s="261">
        <v>0</v>
      </c>
      <c r="G95" s="261">
        <v>0</v>
      </c>
      <c r="H95" s="261">
        <v>2</v>
      </c>
      <c r="I95" s="261">
        <v>0</v>
      </c>
      <c r="J95" s="261">
        <v>0</v>
      </c>
      <c r="K95" s="261">
        <v>0</v>
      </c>
      <c r="L95" s="261">
        <v>1</v>
      </c>
      <c r="M95" s="261">
        <v>0</v>
      </c>
      <c r="N95" s="261">
        <v>2</v>
      </c>
      <c r="O95" s="261">
        <v>1</v>
      </c>
      <c r="P95" s="261">
        <v>1</v>
      </c>
      <c r="Q95" s="261">
        <v>0</v>
      </c>
      <c r="R95" s="261">
        <v>0</v>
      </c>
      <c r="S95" s="261">
        <v>0</v>
      </c>
      <c r="T95" s="319">
        <v>1</v>
      </c>
      <c r="U95" s="261">
        <v>0</v>
      </c>
      <c r="V95" s="261">
        <v>0</v>
      </c>
      <c r="W95" s="261">
        <f t="shared" si="5"/>
        <v>9</v>
      </c>
      <c r="X95" s="286">
        <v>5</v>
      </c>
    </row>
    <row r="96" spans="1:36" ht="16.5" customHeight="1" x14ac:dyDescent="0.2">
      <c r="A96" s="318"/>
      <c r="B96" s="324" t="s">
        <v>174</v>
      </c>
      <c r="C96" s="261">
        <v>3</v>
      </c>
      <c r="D96" s="318" t="s">
        <v>171</v>
      </c>
      <c r="E96" s="286">
        <v>1</v>
      </c>
      <c r="F96" s="261">
        <v>0</v>
      </c>
      <c r="G96" s="261">
        <v>0</v>
      </c>
      <c r="H96" s="261">
        <v>2</v>
      </c>
      <c r="I96" s="261">
        <v>0</v>
      </c>
      <c r="J96" s="261">
        <v>0</v>
      </c>
      <c r="K96" s="261">
        <v>0</v>
      </c>
      <c r="L96" s="261">
        <v>1</v>
      </c>
      <c r="M96" s="261">
        <v>0</v>
      </c>
      <c r="N96" s="261">
        <v>2</v>
      </c>
      <c r="O96" s="261">
        <v>1</v>
      </c>
      <c r="P96" s="261">
        <v>1</v>
      </c>
      <c r="Q96" s="261">
        <v>0</v>
      </c>
      <c r="R96" s="261">
        <v>0</v>
      </c>
      <c r="S96" s="261">
        <v>0</v>
      </c>
      <c r="T96" s="319">
        <v>1</v>
      </c>
      <c r="U96" s="261">
        <v>0</v>
      </c>
      <c r="V96" s="261">
        <v>0</v>
      </c>
      <c r="W96" s="261">
        <f t="shared" si="5"/>
        <v>9</v>
      </c>
      <c r="X96" s="286">
        <v>255</v>
      </c>
    </row>
    <row r="97" spans="1:36" ht="16.5" customHeight="1" x14ac:dyDescent="0.2">
      <c r="A97" s="318"/>
      <c r="B97" s="324" t="s">
        <v>219</v>
      </c>
      <c r="C97" s="261">
        <v>3</v>
      </c>
      <c r="D97" s="318" t="s">
        <v>214</v>
      </c>
      <c r="E97" s="286">
        <v>4</v>
      </c>
      <c r="F97" s="261">
        <v>0</v>
      </c>
      <c r="G97" s="261">
        <v>0</v>
      </c>
      <c r="H97" s="261">
        <v>3</v>
      </c>
      <c r="I97" s="261">
        <v>0</v>
      </c>
      <c r="J97" s="261">
        <v>0</v>
      </c>
      <c r="K97" s="261">
        <v>0</v>
      </c>
      <c r="L97" s="261">
        <v>1</v>
      </c>
      <c r="M97" s="261">
        <v>0</v>
      </c>
      <c r="N97" s="261">
        <v>2</v>
      </c>
      <c r="O97" s="261">
        <v>1</v>
      </c>
      <c r="P97" s="261">
        <v>1</v>
      </c>
      <c r="Q97" s="261">
        <v>0</v>
      </c>
      <c r="R97" s="261">
        <v>0</v>
      </c>
      <c r="S97" s="261">
        <v>0</v>
      </c>
      <c r="T97" s="319">
        <v>1</v>
      </c>
      <c r="U97" s="261">
        <v>0</v>
      </c>
      <c r="V97" s="261">
        <v>0</v>
      </c>
      <c r="W97" s="261">
        <f t="shared" si="5"/>
        <v>13</v>
      </c>
      <c r="X97" s="286">
        <v>185</v>
      </c>
    </row>
    <row r="98" spans="1:36" ht="16.5" customHeight="1" x14ac:dyDescent="0.25">
      <c r="A98" s="318"/>
      <c r="B98" s="324" t="s">
        <v>211</v>
      </c>
      <c r="C98" s="261">
        <v>3</v>
      </c>
      <c r="D98" s="318" t="s">
        <v>200</v>
      </c>
      <c r="E98" s="286">
        <v>2</v>
      </c>
      <c r="F98" s="261">
        <v>0</v>
      </c>
      <c r="G98" s="261">
        <v>0</v>
      </c>
      <c r="H98" s="261">
        <v>2</v>
      </c>
      <c r="I98" s="261">
        <v>0</v>
      </c>
      <c r="J98" s="261">
        <v>0</v>
      </c>
      <c r="K98" s="261">
        <v>0</v>
      </c>
      <c r="L98" s="261">
        <v>1</v>
      </c>
      <c r="M98" s="261">
        <v>0</v>
      </c>
      <c r="N98" s="261">
        <v>6</v>
      </c>
      <c r="O98" s="261">
        <v>1</v>
      </c>
      <c r="P98" s="261">
        <v>2</v>
      </c>
      <c r="Q98" s="261">
        <v>0</v>
      </c>
      <c r="R98" s="261">
        <v>0</v>
      </c>
      <c r="S98" s="261">
        <v>0</v>
      </c>
      <c r="T98" s="319">
        <v>3</v>
      </c>
      <c r="U98" s="261">
        <v>0</v>
      </c>
      <c r="V98" s="261">
        <v>0</v>
      </c>
      <c r="W98" s="261">
        <f t="shared" si="5"/>
        <v>17</v>
      </c>
      <c r="X98" s="286">
        <v>100</v>
      </c>
      <c r="AB98" s="311"/>
      <c r="AC98" s="311"/>
      <c r="AD98" s="311"/>
      <c r="AE98" s="311"/>
      <c r="AF98" s="311"/>
      <c r="AG98" s="311"/>
      <c r="AH98" s="311"/>
      <c r="AI98" s="311"/>
      <c r="AJ98" s="311"/>
    </row>
    <row r="99" spans="1:36" ht="16.5" customHeight="1" x14ac:dyDescent="0.2">
      <c r="A99" s="318"/>
      <c r="B99" s="324" t="s">
        <v>195</v>
      </c>
      <c r="C99" s="261">
        <v>3</v>
      </c>
      <c r="D99" s="318" t="s">
        <v>189</v>
      </c>
      <c r="E99" s="286">
        <v>1</v>
      </c>
      <c r="F99" s="261">
        <v>0</v>
      </c>
      <c r="G99" s="261">
        <v>0</v>
      </c>
      <c r="H99" s="261">
        <v>2</v>
      </c>
      <c r="I99" s="261">
        <v>0</v>
      </c>
      <c r="J99" s="261">
        <v>0</v>
      </c>
      <c r="K99" s="261">
        <v>0</v>
      </c>
      <c r="L99" s="261">
        <v>1</v>
      </c>
      <c r="M99" s="261">
        <v>0</v>
      </c>
      <c r="N99" s="261">
        <v>2</v>
      </c>
      <c r="O99" s="261">
        <v>1</v>
      </c>
      <c r="P99" s="261">
        <v>1</v>
      </c>
      <c r="Q99" s="261">
        <v>0</v>
      </c>
      <c r="R99" s="261">
        <v>0</v>
      </c>
      <c r="S99" s="261">
        <v>0</v>
      </c>
      <c r="T99" s="319">
        <v>1</v>
      </c>
      <c r="U99" s="261">
        <v>0</v>
      </c>
      <c r="V99" s="261">
        <v>0</v>
      </c>
      <c r="W99" s="261">
        <f t="shared" si="5"/>
        <v>9</v>
      </c>
      <c r="X99" s="286">
        <v>285</v>
      </c>
    </row>
    <row r="100" spans="1:36" ht="16.5" customHeight="1" x14ac:dyDescent="0.2">
      <c r="A100" s="318"/>
      <c r="B100" s="324" t="s">
        <v>221</v>
      </c>
      <c r="C100" s="261">
        <v>3</v>
      </c>
      <c r="D100" s="318" t="s">
        <v>214</v>
      </c>
      <c r="E100" s="286">
        <v>1</v>
      </c>
      <c r="F100" s="261">
        <v>0</v>
      </c>
      <c r="G100" s="261">
        <v>0</v>
      </c>
      <c r="H100" s="261">
        <v>2</v>
      </c>
      <c r="I100" s="261">
        <v>0</v>
      </c>
      <c r="J100" s="261">
        <v>0</v>
      </c>
      <c r="K100" s="261">
        <v>0</v>
      </c>
      <c r="L100" s="261">
        <v>1</v>
      </c>
      <c r="M100" s="261">
        <v>0</v>
      </c>
      <c r="N100" s="261">
        <v>2</v>
      </c>
      <c r="O100" s="261">
        <v>1</v>
      </c>
      <c r="P100" s="261">
        <v>0</v>
      </c>
      <c r="Q100" s="261">
        <v>1</v>
      </c>
      <c r="R100" s="261">
        <v>0</v>
      </c>
      <c r="S100" s="261">
        <v>0</v>
      </c>
      <c r="T100" s="319">
        <v>1</v>
      </c>
      <c r="U100" s="261">
        <v>0</v>
      </c>
      <c r="V100" s="261">
        <v>0</v>
      </c>
      <c r="W100" s="261">
        <f t="shared" si="5"/>
        <v>9</v>
      </c>
      <c r="X100" s="286">
        <v>225</v>
      </c>
    </row>
    <row r="101" spans="1:36" ht="16.5" customHeight="1" x14ac:dyDescent="0.2">
      <c r="A101" s="318"/>
      <c r="B101" s="324" t="s">
        <v>198</v>
      </c>
      <c r="C101" s="261">
        <v>3</v>
      </c>
      <c r="D101" s="318" t="s">
        <v>189</v>
      </c>
      <c r="E101" s="286">
        <v>2</v>
      </c>
      <c r="F101" s="261">
        <v>0</v>
      </c>
      <c r="G101" s="261">
        <v>0</v>
      </c>
      <c r="H101" s="261">
        <v>2</v>
      </c>
      <c r="I101" s="261">
        <v>0</v>
      </c>
      <c r="J101" s="261">
        <v>0</v>
      </c>
      <c r="K101" s="261">
        <v>0</v>
      </c>
      <c r="L101" s="261">
        <v>1</v>
      </c>
      <c r="M101" s="261">
        <v>0</v>
      </c>
      <c r="N101" s="261">
        <v>2</v>
      </c>
      <c r="O101" s="261">
        <v>1</v>
      </c>
      <c r="P101" s="261">
        <v>1</v>
      </c>
      <c r="Q101" s="261">
        <v>0</v>
      </c>
      <c r="R101" s="261">
        <v>0</v>
      </c>
      <c r="S101" s="261">
        <v>0</v>
      </c>
      <c r="T101" s="319">
        <v>1</v>
      </c>
      <c r="U101" s="261">
        <v>0</v>
      </c>
      <c r="V101" s="261">
        <v>0</v>
      </c>
      <c r="W101" s="261">
        <f t="shared" si="5"/>
        <v>10</v>
      </c>
      <c r="X101" s="286">
        <v>195</v>
      </c>
    </row>
    <row r="102" spans="1:36" ht="16.5" customHeight="1" x14ac:dyDescent="0.2">
      <c r="A102" s="318"/>
      <c r="B102" s="324" t="s">
        <v>187</v>
      </c>
      <c r="C102" s="261">
        <v>3</v>
      </c>
      <c r="D102" s="318" t="s">
        <v>171</v>
      </c>
      <c r="E102" s="286">
        <v>2</v>
      </c>
      <c r="F102" s="261">
        <v>0</v>
      </c>
      <c r="G102" s="261">
        <v>0</v>
      </c>
      <c r="H102" s="261">
        <v>6</v>
      </c>
      <c r="I102" s="261">
        <v>0</v>
      </c>
      <c r="J102" s="261">
        <v>0</v>
      </c>
      <c r="K102" s="261">
        <v>0</v>
      </c>
      <c r="L102" s="261">
        <v>4</v>
      </c>
      <c r="M102" s="261">
        <v>1</v>
      </c>
      <c r="N102" s="261">
        <v>8</v>
      </c>
      <c r="O102" s="261">
        <v>1</v>
      </c>
      <c r="P102" s="261">
        <v>4</v>
      </c>
      <c r="Q102" s="261">
        <v>0</v>
      </c>
      <c r="R102" s="261">
        <v>0</v>
      </c>
      <c r="S102" s="261">
        <v>0</v>
      </c>
      <c r="T102" s="319">
        <v>4</v>
      </c>
      <c r="U102" s="261">
        <v>0</v>
      </c>
      <c r="V102" s="261">
        <v>0</v>
      </c>
      <c r="W102" s="261">
        <f t="shared" si="5"/>
        <v>30</v>
      </c>
      <c r="X102" s="286">
        <v>20</v>
      </c>
    </row>
    <row r="103" spans="1:36" ht="16.5" customHeight="1" x14ac:dyDescent="0.2">
      <c r="A103" s="318"/>
      <c r="B103" s="324" t="s">
        <v>212</v>
      </c>
      <c r="C103" s="261">
        <v>3</v>
      </c>
      <c r="D103" s="318" t="s">
        <v>200</v>
      </c>
      <c r="E103" s="286">
        <v>2</v>
      </c>
      <c r="F103" s="261">
        <v>0</v>
      </c>
      <c r="G103" s="261">
        <v>0</v>
      </c>
      <c r="H103" s="261">
        <v>2</v>
      </c>
      <c r="I103" s="261">
        <v>0</v>
      </c>
      <c r="J103" s="261">
        <v>0</v>
      </c>
      <c r="K103" s="261">
        <v>0</v>
      </c>
      <c r="L103" s="261">
        <v>1</v>
      </c>
      <c r="M103" s="261">
        <v>1</v>
      </c>
      <c r="N103" s="261">
        <v>2</v>
      </c>
      <c r="O103" s="261">
        <v>1</v>
      </c>
      <c r="P103" s="261">
        <v>2</v>
      </c>
      <c r="Q103" s="261">
        <v>0</v>
      </c>
      <c r="R103" s="261">
        <v>0</v>
      </c>
      <c r="S103" s="261">
        <v>0</v>
      </c>
      <c r="T103" s="319">
        <v>2</v>
      </c>
      <c r="U103" s="261">
        <v>0</v>
      </c>
      <c r="V103" s="261">
        <v>0</v>
      </c>
      <c r="W103" s="261">
        <f t="shared" si="5"/>
        <v>13</v>
      </c>
      <c r="X103" s="286">
        <v>125</v>
      </c>
    </row>
    <row r="104" spans="1:36" ht="16.5" customHeight="1" thickBot="1" x14ac:dyDescent="0.25">
      <c r="A104" s="320"/>
      <c r="B104" s="325" t="s">
        <v>220</v>
      </c>
      <c r="C104" s="327">
        <v>3</v>
      </c>
      <c r="D104" s="446" t="s">
        <v>214</v>
      </c>
      <c r="E104" s="331">
        <v>1</v>
      </c>
      <c r="F104" s="327">
        <v>0</v>
      </c>
      <c r="G104" s="327">
        <v>0</v>
      </c>
      <c r="H104" s="327">
        <v>1</v>
      </c>
      <c r="I104" s="327">
        <v>0</v>
      </c>
      <c r="J104" s="327">
        <v>0</v>
      </c>
      <c r="K104" s="327">
        <v>0</v>
      </c>
      <c r="L104" s="327">
        <v>1</v>
      </c>
      <c r="M104" s="327">
        <v>0</v>
      </c>
      <c r="N104" s="327">
        <v>2</v>
      </c>
      <c r="O104" s="327">
        <v>1</v>
      </c>
      <c r="P104" s="327">
        <v>1</v>
      </c>
      <c r="Q104" s="327">
        <v>0</v>
      </c>
      <c r="R104" s="327">
        <v>0</v>
      </c>
      <c r="S104" s="327">
        <v>0</v>
      </c>
      <c r="T104" s="329">
        <v>1</v>
      </c>
      <c r="U104" s="327">
        <v>0</v>
      </c>
      <c r="V104" s="327">
        <v>0</v>
      </c>
      <c r="W104" s="327">
        <f t="shared" si="5"/>
        <v>8</v>
      </c>
      <c r="X104" s="331">
        <v>130</v>
      </c>
    </row>
    <row r="105" spans="1:36" s="311" customFormat="1" ht="25.5" customHeight="1" thickBot="1" x14ac:dyDescent="0.3">
      <c r="A105" s="321"/>
      <c r="B105" s="321" t="s">
        <v>246</v>
      </c>
      <c r="C105" s="326"/>
      <c r="D105" s="436" t="s">
        <v>43</v>
      </c>
      <c r="E105" s="326">
        <f>SUM(E64:E104)</f>
        <v>84</v>
      </c>
      <c r="F105" s="326">
        <f t="shared" ref="F105:X105" si="14">SUM(F64:F104)</f>
        <v>0</v>
      </c>
      <c r="G105" s="326">
        <f t="shared" si="14"/>
        <v>0</v>
      </c>
      <c r="H105" s="326">
        <f t="shared" si="14"/>
        <v>94</v>
      </c>
      <c r="I105" s="326">
        <f t="shared" si="14"/>
        <v>0</v>
      </c>
      <c r="J105" s="326">
        <f t="shared" si="14"/>
        <v>2</v>
      </c>
      <c r="K105" s="326">
        <f t="shared" si="14"/>
        <v>0</v>
      </c>
      <c r="L105" s="326">
        <f t="shared" si="14"/>
        <v>47</v>
      </c>
      <c r="M105" s="326">
        <f t="shared" si="14"/>
        <v>2</v>
      </c>
      <c r="N105" s="326">
        <f t="shared" si="14"/>
        <v>106</v>
      </c>
      <c r="O105" s="326">
        <f t="shared" si="14"/>
        <v>42</v>
      </c>
      <c r="P105" s="326">
        <f t="shared" si="14"/>
        <v>50</v>
      </c>
      <c r="Q105" s="326">
        <f t="shared" si="14"/>
        <v>5</v>
      </c>
      <c r="R105" s="326">
        <f t="shared" si="14"/>
        <v>0</v>
      </c>
      <c r="S105" s="326">
        <f t="shared" si="14"/>
        <v>0</v>
      </c>
      <c r="T105" s="326">
        <f t="shared" si="14"/>
        <v>57</v>
      </c>
      <c r="U105" s="326">
        <f t="shared" si="14"/>
        <v>0</v>
      </c>
      <c r="V105" s="326">
        <f t="shared" si="14"/>
        <v>0</v>
      </c>
      <c r="W105" s="326">
        <f t="shared" si="14"/>
        <v>489</v>
      </c>
      <c r="X105" s="326">
        <f t="shared" si="14"/>
        <v>5780</v>
      </c>
      <c r="AB105" s="304"/>
      <c r="AC105" s="304"/>
      <c r="AD105" s="304"/>
      <c r="AE105" s="304"/>
      <c r="AF105" s="304"/>
      <c r="AG105" s="304"/>
      <c r="AH105" s="304"/>
      <c r="AI105" s="304"/>
      <c r="AJ105" s="304"/>
    </row>
    <row r="106" spans="1:36" ht="16.5" customHeight="1" x14ac:dyDescent="0.25">
      <c r="A106" s="315" t="s">
        <v>289</v>
      </c>
      <c r="B106" s="316" t="s">
        <v>191</v>
      </c>
      <c r="C106" s="259">
        <v>3</v>
      </c>
      <c r="D106" s="316" t="s">
        <v>189</v>
      </c>
      <c r="E106" s="259">
        <v>6</v>
      </c>
      <c r="F106" s="259">
        <v>0</v>
      </c>
      <c r="G106" s="259">
        <v>0</v>
      </c>
      <c r="H106" s="259">
        <v>7</v>
      </c>
      <c r="I106" s="259">
        <v>0</v>
      </c>
      <c r="J106" s="259">
        <v>0</v>
      </c>
      <c r="K106" s="259">
        <v>0</v>
      </c>
      <c r="L106" s="259">
        <v>2</v>
      </c>
      <c r="M106" s="259">
        <v>0</v>
      </c>
      <c r="N106" s="259">
        <v>4</v>
      </c>
      <c r="O106" s="259">
        <v>2</v>
      </c>
      <c r="P106" s="317">
        <v>4</v>
      </c>
      <c r="Q106" s="259">
        <v>1</v>
      </c>
      <c r="R106" s="259">
        <v>0</v>
      </c>
      <c r="S106" s="259">
        <v>0</v>
      </c>
      <c r="T106" s="259">
        <v>2</v>
      </c>
      <c r="U106" s="269">
        <v>0</v>
      </c>
      <c r="V106" s="269">
        <v>0</v>
      </c>
      <c r="W106" s="261">
        <f t="shared" si="5"/>
        <v>28</v>
      </c>
      <c r="X106" s="261">
        <v>220</v>
      </c>
    </row>
    <row r="107" spans="1:36" ht="16.5" customHeight="1" thickBot="1" x14ac:dyDescent="0.3">
      <c r="A107" s="465"/>
      <c r="B107" s="318" t="s">
        <v>170</v>
      </c>
      <c r="C107" s="261">
        <v>3</v>
      </c>
      <c r="D107" s="318" t="s">
        <v>171</v>
      </c>
      <c r="E107" s="261">
        <v>3</v>
      </c>
      <c r="F107" s="261">
        <v>0</v>
      </c>
      <c r="G107" s="261">
        <v>0</v>
      </c>
      <c r="H107" s="261">
        <v>0</v>
      </c>
      <c r="I107" s="261">
        <v>0</v>
      </c>
      <c r="J107" s="261">
        <v>0</v>
      </c>
      <c r="K107" s="261">
        <v>0</v>
      </c>
      <c r="L107" s="261">
        <v>0</v>
      </c>
      <c r="M107" s="261">
        <v>0</v>
      </c>
      <c r="N107" s="261">
        <v>0</v>
      </c>
      <c r="O107" s="261">
        <v>1</v>
      </c>
      <c r="P107" s="319">
        <v>0</v>
      </c>
      <c r="Q107" s="259">
        <v>3</v>
      </c>
      <c r="R107" s="261">
        <v>0</v>
      </c>
      <c r="S107" s="261">
        <v>0</v>
      </c>
      <c r="T107" s="261">
        <v>3</v>
      </c>
      <c r="U107" s="262">
        <v>0</v>
      </c>
      <c r="V107" s="269">
        <v>0</v>
      </c>
      <c r="W107" s="327">
        <f t="shared" si="5"/>
        <v>10</v>
      </c>
      <c r="X107" s="261">
        <v>42</v>
      </c>
      <c r="AB107" s="311"/>
      <c r="AC107" s="311"/>
      <c r="AD107" s="311"/>
      <c r="AE107" s="311"/>
      <c r="AF107" s="311"/>
      <c r="AG107" s="311"/>
      <c r="AH107" s="311"/>
      <c r="AI107" s="311"/>
      <c r="AJ107" s="311"/>
    </row>
    <row r="108" spans="1:36" s="311" customFormat="1" ht="25.5" customHeight="1" thickBot="1" x14ac:dyDescent="0.3">
      <c r="A108" s="321"/>
      <c r="B108" s="321" t="s">
        <v>247</v>
      </c>
      <c r="C108" s="309"/>
      <c r="D108" s="321" t="s">
        <v>43</v>
      </c>
      <c r="E108" s="309">
        <f>SUM(E106:E107)</f>
        <v>9</v>
      </c>
      <c r="F108" s="309">
        <f t="shared" ref="F108:X108" si="15">SUM(F106:F107)</f>
        <v>0</v>
      </c>
      <c r="G108" s="309">
        <f t="shared" si="15"/>
        <v>0</v>
      </c>
      <c r="H108" s="309">
        <f t="shared" si="15"/>
        <v>7</v>
      </c>
      <c r="I108" s="309">
        <f t="shared" si="15"/>
        <v>0</v>
      </c>
      <c r="J108" s="309">
        <f t="shared" si="15"/>
        <v>0</v>
      </c>
      <c r="K108" s="309">
        <f t="shared" si="15"/>
        <v>0</v>
      </c>
      <c r="L108" s="309">
        <f t="shared" si="15"/>
        <v>2</v>
      </c>
      <c r="M108" s="309">
        <f t="shared" si="15"/>
        <v>0</v>
      </c>
      <c r="N108" s="309">
        <f t="shared" si="15"/>
        <v>4</v>
      </c>
      <c r="O108" s="309">
        <f t="shared" si="15"/>
        <v>3</v>
      </c>
      <c r="P108" s="309">
        <f t="shared" si="15"/>
        <v>4</v>
      </c>
      <c r="Q108" s="309">
        <f t="shared" si="15"/>
        <v>4</v>
      </c>
      <c r="R108" s="309">
        <f t="shared" si="15"/>
        <v>0</v>
      </c>
      <c r="S108" s="309">
        <f t="shared" si="15"/>
        <v>0</v>
      </c>
      <c r="T108" s="309">
        <f t="shared" si="15"/>
        <v>5</v>
      </c>
      <c r="U108" s="310">
        <f t="shared" si="15"/>
        <v>0</v>
      </c>
      <c r="V108" s="310">
        <f t="shared" si="15"/>
        <v>0</v>
      </c>
      <c r="W108" s="310">
        <f t="shared" si="15"/>
        <v>38</v>
      </c>
      <c r="X108" s="309">
        <f t="shared" si="15"/>
        <v>262</v>
      </c>
      <c r="AB108" s="304"/>
      <c r="AC108" s="304"/>
      <c r="AD108" s="304"/>
      <c r="AE108" s="304"/>
      <c r="AF108" s="304"/>
      <c r="AG108" s="304"/>
      <c r="AH108" s="304"/>
      <c r="AI108" s="304"/>
      <c r="AJ108" s="304"/>
    </row>
    <row r="109" spans="1:36" ht="16.5" customHeight="1" x14ac:dyDescent="0.25">
      <c r="A109" s="315" t="s">
        <v>290</v>
      </c>
      <c r="B109" s="316" t="s">
        <v>180</v>
      </c>
      <c r="C109" s="259">
        <v>3</v>
      </c>
      <c r="D109" s="316" t="s">
        <v>171</v>
      </c>
      <c r="E109" s="259">
        <v>2</v>
      </c>
      <c r="F109" s="259">
        <v>0</v>
      </c>
      <c r="G109" s="259">
        <v>0</v>
      </c>
      <c r="H109" s="259">
        <v>4</v>
      </c>
      <c r="I109" s="259">
        <v>0</v>
      </c>
      <c r="J109" s="259">
        <v>0</v>
      </c>
      <c r="K109" s="259">
        <v>0</v>
      </c>
      <c r="L109" s="259">
        <v>2</v>
      </c>
      <c r="M109" s="259">
        <v>0</v>
      </c>
      <c r="N109" s="259">
        <v>6</v>
      </c>
      <c r="O109" s="259">
        <v>1</v>
      </c>
      <c r="P109" s="317">
        <v>1</v>
      </c>
      <c r="Q109" s="259">
        <v>0</v>
      </c>
      <c r="R109" s="259">
        <v>0</v>
      </c>
      <c r="S109" s="259">
        <v>0</v>
      </c>
      <c r="T109" s="259">
        <v>3</v>
      </c>
      <c r="U109" s="269">
        <v>0</v>
      </c>
      <c r="V109" s="269">
        <v>0</v>
      </c>
      <c r="W109" s="261">
        <f>SUM(E109:V109)</f>
        <v>19</v>
      </c>
      <c r="X109" s="261">
        <v>5</v>
      </c>
    </row>
    <row r="110" spans="1:36" ht="16.5" customHeight="1" x14ac:dyDescent="0.25">
      <c r="A110" s="465"/>
      <c r="B110" s="318" t="s">
        <v>222</v>
      </c>
      <c r="C110" s="261">
        <v>3</v>
      </c>
      <c r="D110" s="318" t="s">
        <v>214</v>
      </c>
      <c r="E110" s="261">
        <v>3</v>
      </c>
      <c r="F110" s="261">
        <v>0</v>
      </c>
      <c r="G110" s="261">
        <v>0</v>
      </c>
      <c r="H110" s="261">
        <v>4</v>
      </c>
      <c r="I110" s="261">
        <v>0</v>
      </c>
      <c r="J110" s="261">
        <v>0</v>
      </c>
      <c r="K110" s="261">
        <v>0</v>
      </c>
      <c r="L110" s="261">
        <v>1</v>
      </c>
      <c r="M110" s="261">
        <v>1</v>
      </c>
      <c r="N110" s="261">
        <v>6</v>
      </c>
      <c r="O110" s="261">
        <v>1</v>
      </c>
      <c r="P110" s="319">
        <v>2</v>
      </c>
      <c r="Q110" s="261">
        <v>0</v>
      </c>
      <c r="R110" s="261">
        <v>0</v>
      </c>
      <c r="S110" s="261">
        <v>0</v>
      </c>
      <c r="T110" s="261">
        <v>2</v>
      </c>
      <c r="U110" s="262">
        <v>0</v>
      </c>
      <c r="V110" s="269">
        <v>0</v>
      </c>
      <c r="W110" s="261">
        <f t="shared" ref="W110:W115" si="16">SUM(E110:V110)</f>
        <v>20</v>
      </c>
      <c r="X110" s="261">
        <v>0</v>
      </c>
    </row>
    <row r="111" spans="1:36" ht="16.5" customHeight="1" x14ac:dyDescent="0.2">
      <c r="A111" s="318"/>
      <c r="B111" s="318" t="s">
        <v>223</v>
      </c>
      <c r="C111" s="261">
        <v>3</v>
      </c>
      <c r="D111" s="318" t="s">
        <v>214</v>
      </c>
      <c r="E111" s="261">
        <v>2</v>
      </c>
      <c r="F111" s="261">
        <v>0</v>
      </c>
      <c r="G111" s="261">
        <v>0</v>
      </c>
      <c r="H111" s="261">
        <v>2</v>
      </c>
      <c r="I111" s="261">
        <v>0</v>
      </c>
      <c r="J111" s="261">
        <v>0</v>
      </c>
      <c r="K111" s="261">
        <v>0</v>
      </c>
      <c r="L111" s="261">
        <v>1</v>
      </c>
      <c r="M111" s="261">
        <v>0</v>
      </c>
      <c r="N111" s="261">
        <v>2</v>
      </c>
      <c r="O111" s="261">
        <v>1</v>
      </c>
      <c r="P111" s="319">
        <v>2</v>
      </c>
      <c r="Q111" s="261">
        <v>0</v>
      </c>
      <c r="R111" s="261">
        <v>0</v>
      </c>
      <c r="S111" s="261">
        <v>0</v>
      </c>
      <c r="T111" s="261">
        <v>1</v>
      </c>
      <c r="U111" s="262">
        <v>0</v>
      </c>
      <c r="V111" s="269">
        <v>0</v>
      </c>
      <c r="W111" s="261">
        <f t="shared" si="16"/>
        <v>11</v>
      </c>
      <c r="X111" s="261">
        <v>180</v>
      </c>
    </row>
    <row r="112" spans="1:36" ht="16.5" customHeight="1" x14ac:dyDescent="0.2">
      <c r="A112" s="318"/>
      <c r="B112" s="318" t="s">
        <v>201</v>
      </c>
      <c r="C112" s="261">
        <v>3</v>
      </c>
      <c r="D112" s="318" t="s">
        <v>200</v>
      </c>
      <c r="E112" s="261">
        <v>3</v>
      </c>
      <c r="F112" s="261">
        <v>0</v>
      </c>
      <c r="G112" s="261">
        <v>0</v>
      </c>
      <c r="H112" s="261">
        <v>3</v>
      </c>
      <c r="I112" s="261">
        <v>0</v>
      </c>
      <c r="J112" s="261">
        <v>0</v>
      </c>
      <c r="K112" s="261">
        <v>0</v>
      </c>
      <c r="L112" s="261">
        <v>3</v>
      </c>
      <c r="M112" s="261">
        <v>1</v>
      </c>
      <c r="N112" s="261">
        <v>6</v>
      </c>
      <c r="O112" s="261">
        <v>1</v>
      </c>
      <c r="P112" s="319">
        <v>3</v>
      </c>
      <c r="Q112" s="261">
        <v>0</v>
      </c>
      <c r="R112" s="261">
        <v>0</v>
      </c>
      <c r="S112" s="261">
        <v>0</v>
      </c>
      <c r="T112" s="261">
        <v>3</v>
      </c>
      <c r="U112" s="262">
        <v>0</v>
      </c>
      <c r="V112" s="269">
        <v>0</v>
      </c>
      <c r="W112" s="261">
        <f t="shared" si="16"/>
        <v>23</v>
      </c>
      <c r="X112" s="261">
        <v>0</v>
      </c>
    </row>
    <row r="113" spans="1:36" ht="16.5" customHeight="1" x14ac:dyDescent="0.2">
      <c r="A113" s="318"/>
      <c r="B113" s="318" t="s">
        <v>190</v>
      </c>
      <c r="C113" s="261">
        <v>3</v>
      </c>
      <c r="D113" s="318" t="s">
        <v>189</v>
      </c>
      <c r="E113" s="261">
        <v>2</v>
      </c>
      <c r="F113" s="261">
        <v>0</v>
      </c>
      <c r="G113" s="261">
        <v>0</v>
      </c>
      <c r="H113" s="261">
        <v>4</v>
      </c>
      <c r="I113" s="261">
        <v>0</v>
      </c>
      <c r="J113" s="261">
        <v>0</v>
      </c>
      <c r="K113" s="261">
        <v>0</v>
      </c>
      <c r="L113" s="261">
        <v>1</v>
      </c>
      <c r="M113" s="261">
        <v>0</v>
      </c>
      <c r="N113" s="261">
        <v>2</v>
      </c>
      <c r="O113" s="261">
        <v>1</v>
      </c>
      <c r="P113" s="319">
        <v>3</v>
      </c>
      <c r="Q113" s="261">
        <v>0</v>
      </c>
      <c r="R113" s="261">
        <v>0</v>
      </c>
      <c r="S113" s="261">
        <v>0</v>
      </c>
      <c r="T113" s="261">
        <v>2</v>
      </c>
      <c r="U113" s="262">
        <v>0</v>
      </c>
      <c r="V113" s="269">
        <v>0</v>
      </c>
      <c r="W113" s="261">
        <f t="shared" si="16"/>
        <v>15</v>
      </c>
      <c r="X113" s="261">
        <v>0</v>
      </c>
    </row>
    <row r="114" spans="1:36" ht="16.5" customHeight="1" x14ac:dyDescent="0.2">
      <c r="A114" s="318"/>
      <c r="B114" s="318" t="s">
        <v>215</v>
      </c>
      <c r="C114" s="261">
        <v>3</v>
      </c>
      <c r="D114" s="318" t="s">
        <v>214</v>
      </c>
      <c r="E114" s="261">
        <v>2</v>
      </c>
      <c r="F114" s="261">
        <v>0</v>
      </c>
      <c r="G114" s="261">
        <v>0</v>
      </c>
      <c r="H114" s="261">
        <v>3</v>
      </c>
      <c r="I114" s="261">
        <v>0</v>
      </c>
      <c r="J114" s="261">
        <v>0</v>
      </c>
      <c r="K114" s="261">
        <v>0</v>
      </c>
      <c r="L114" s="261">
        <v>1</v>
      </c>
      <c r="M114" s="261">
        <v>1</v>
      </c>
      <c r="N114" s="261">
        <v>2</v>
      </c>
      <c r="O114" s="261">
        <v>1</v>
      </c>
      <c r="P114" s="319">
        <v>2</v>
      </c>
      <c r="Q114" s="261">
        <v>0</v>
      </c>
      <c r="R114" s="261">
        <v>0</v>
      </c>
      <c r="S114" s="261">
        <v>0</v>
      </c>
      <c r="T114" s="261">
        <v>2</v>
      </c>
      <c r="U114" s="262">
        <v>0</v>
      </c>
      <c r="V114" s="269">
        <v>0</v>
      </c>
      <c r="W114" s="261">
        <f t="shared" si="16"/>
        <v>14</v>
      </c>
      <c r="X114" s="261">
        <v>0</v>
      </c>
    </row>
    <row r="115" spans="1:36" ht="16.5" customHeight="1" thickBot="1" x14ac:dyDescent="0.25">
      <c r="A115" s="318"/>
      <c r="B115" s="318" t="s">
        <v>186</v>
      </c>
      <c r="C115" s="261">
        <v>3</v>
      </c>
      <c r="D115" s="318" t="s">
        <v>171</v>
      </c>
      <c r="E115" s="261">
        <v>2</v>
      </c>
      <c r="F115" s="261">
        <v>4</v>
      </c>
      <c r="G115" s="261">
        <v>0</v>
      </c>
      <c r="H115" s="261">
        <v>11</v>
      </c>
      <c r="I115" s="261">
        <v>0</v>
      </c>
      <c r="J115" s="261">
        <v>0</v>
      </c>
      <c r="K115" s="261">
        <v>0</v>
      </c>
      <c r="L115" s="261">
        <v>2</v>
      </c>
      <c r="M115" s="261">
        <v>2</v>
      </c>
      <c r="N115" s="261">
        <v>12</v>
      </c>
      <c r="O115" s="261">
        <v>1</v>
      </c>
      <c r="P115" s="319">
        <v>6</v>
      </c>
      <c r="Q115" s="261">
        <v>0</v>
      </c>
      <c r="R115" s="261">
        <v>0</v>
      </c>
      <c r="S115" s="261">
        <v>0</v>
      </c>
      <c r="T115" s="261">
        <v>6</v>
      </c>
      <c r="U115" s="262">
        <v>0</v>
      </c>
      <c r="V115" s="269">
        <v>0</v>
      </c>
      <c r="W115" s="261">
        <f t="shared" si="16"/>
        <v>46</v>
      </c>
      <c r="X115" s="261">
        <v>0</v>
      </c>
    </row>
    <row r="116" spans="1:36" ht="25.5" customHeight="1" thickBot="1" x14ac:dyDescent="0.3">
      <c r="A116" s="321"/>
      <c r="B116" s="321" t="s">
        <v>248</v>
      </c>
      <c r="C116" s="321"/>
      <c r="D116" s="321" t="s">
        <v>43</v>
      </c>
      <c r="E116" s="309">
        <f>SUM(E109:E115)</f>
        <v>16</v>
      </c>
      <c r="F116" s="309">
        <f t="shared" ref="F116:X116" si="17">SUM(F109:F115)</f>
        <v>4</v>
      </c>
      <c r="G116" s="309">
        <f t="shared" si="17"/>
        <v>0</v>
      </c>
      <c r="H116" s="309">
        <f t="shared" si="17"/>
        <v>31</v>
      </c>
      <c r="I116" s="309">
        <f t="shared" si="17"/>
        <v>0</v>
      </c>
      <c r="J116" s="309">
        <f t="shared" si="17"/>
        <v>0</v>
      </c>
      <c r="K116" s="309">
        <f t="shared" si="17"/>
        <v>0</v>
      </c>
      <c r="L116" s="309">
        <f t="shared" si="17"/>
        <v>11</v>
      </c>
      <c r="M116" s="309">
        <f t="shared" si="17"/>
        <v>5</v>
      </c>
      <c r="N116" s="309">
        <f t="shared" si="17"/>
        <v>36</v>
      </c>
      <c r="O116" s="309">
        <f t="shared" si="17"/>
        <v>7</v>
      </c>
      <c r="P116" s="309">
        <f t="shared" si="17"/>
        <v>19</v>
      </c>
      <c r="Q116" s="309">
        <f t="shared" si="17"/>
        <v>0</v>
      </c>
      <c r="R116" s="309">
        <f t="shared" si="17"/>
        <v>0</v>
      </c>
      <c r="S116" s="309">
        <f t="shared" si="17"/>
        <v>0</v>
      </c>
      <c r="T116" s="309">
        <f t="shared" si="17"/>
        <v>19</v>
      </c>
      <c r="U116" s="309">
        <f t="shared" si="17"/>
        <v>0</v>
      </c>
      <c r="V116" s="309">
        <f t="shared" si="17"/>
        <v>0</v>
      </c>
      <c r="W116" s="309">
        <f t="shared" si="17"/>
        <v>148</v>
      </c>
      <c r="X116" s="309">
        <f t="shared" si="17"/>
        <v>185</v>
      </c>
    </row>
    <row r="117" spans="1:36" s="311" customFormat="1" ht="25.5" customHeight="1" thickBot="1" x14ac:dyDescent="0.3">
      <c r="A117" s="605" t="s">
        <v>232</v>
      </c>
      <c r="B117" s="606"/>
      <c r="C117" s="322"/>
      <c r="D117" s="322" t="s">
        <v>232</v>
      </c>
      <c r="E117" s="313">
        <f t="shared" ref="E117:X117" si="18">SUM(E105+E108+E116)</f>
        <v>109</v>
      </c>
      <c r="F117" s="313">
        <f t="shared" si="18"/>
        <v>4</v>
      </c>
      <c r="G117" s="313">
        <f t="shared" si="18"/>
        <v>0</v>
      </c>
      <c r="H117" s="313">
        <f t="shared" si="18"/>
        <v>132</v>
      </c>
      <c r="I117" s="313">
        <f t="shared" si="18"/>
        <v>0</v>
      </c>
      <c r="J117" s="313">
        <f t="shared" si="18"/>
        <v>2</v>
      </c>
      <c r="K117" s="313">
        <f t="shared" si="18"/>
        <v>0</v>
      </c>
      <c r="L117" s="313">
        <f t="shared" si="18"/>
        <v>60</v>
      </c>
      <c r="M117" s="313">
        <f t="shared" si="18"/>
        <v>7</v>
      </c>
      <c r="N117" s="313">
        <f t="shared" si="18"/>
        <v>146</v>
      </c>
      <c r="O117" s="313">
        <f t="shared" si="18"/>
        <v>52</v>
      </c>
      <c r="P117" s="313">
        <f t="shared" si="18"/>
        <v>73</v>
      </c>
      <c r="Q117" s="313">
        <f t="shared" si="18"/>
        <v>9</v>
      </c>
      <c r="R117" s="313">
        <f t="shared" si="18"/>
        <v>0</v>
      </c>
      <c r="S117" s="313">
        <f t="shared" si="18"/>
        <v>0</v>
      </c>
      <c r="T117" s="313">
        <f t="shared" si="18"/>
        <v>81</v>
      </c>
      <c r="U117" s="314">
        <f t="shared" si="18"/>
        <v>0</v>
      </c>
      <c r="V117" s="314">
        <f t="shared" si="18"/>
        <v>0</v>
      </c>
      <c r="W117" s="314">
        <f t="shared" si="18"/>
        <v>675</v>
      </c>
      <c r="X117" s="313">
        <f t="shared" si="18"/>
        <v>6227</v>
      </c>
      <c r="AB117" s="304"/>
      <c r="AC117" s="304"/>
      <c r="AD117" s="304"/>
      <c r="AE117" s="304"/>
      <c r="AF117" s="304"/>
      <c r="AG117" s="304"/>
      <c r="AH117" s="304"/>
      <c r="AI117" s="304"/>
      <c r="AJ117" s="304"/>
    </row>
  </sheetData>
  <mergeCells count="33">
    <mergeCell ref="A57:B57"/>
    <mergeCell ref="A117:B117"/>
    <mergeCell ref="AH64:AI64"/>
    <mergeCell ref="AJ64:AJ65"/>
    <mergeCell ref="AD62:AJ63"/>
    <mergeCell ref="R62:S62"/>
    <mergeCell ref="T62:V62"/>
    <mergeCell ref="A62:D62"/>
    <mergeCell ref="E62:G62"/>
    <mergeCell ref="H62:K62"/>
    <mergeCell ref="L62:N62"/>
    <mergeCell ref="P62:Q62"/>
    <mergeCell ref="AF4:AF7"/>
    <mergeCell ref="AB8:AB10"/>
    <mergeCell ref="AB12:AB15"/>
    <mergeCell ref="AB17:AB19"/>
    <mergeCell ref="AB24:AB26"/>
    <mergeCell ref="AE4:AE7"/>
    <mergeCell ref="AB30:AB31"/>
    <mergeCell ref="AB62:AB65"/>
    <mergeCell ref="AC62:AC65"/>
    <mergeCell ref="AD64:AE64"/>
    <mergeCell ref="AF64:AG64"/>
    <mergeCell ref="A3:D3"/>
    <mergeCell ref="E3:G3"/>
    <mergeCell ref="H3:K3"/>
    <mergeCell ref="L3:N3"/>
    <mergeCell ref="P3:Q3"/>
    <mergeCell ref="R3:S3"/>
    <mergeCell ref="T3:V3"/>
    <mergeCell ref="AB4:AB7"/>
    <mergeCell ref="AC4:AC7"/>
    <mergeCell ref="AD4:AD7"/>
  </mergeCells>
  <conditionalFormatting sqref="B64:B115">
    <cfRule type="duplicateValues" dxfId="0" priority="4"/>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opLeftCell="A17" workbookViewId="0">
      <selection activeCell="B24" sqref="B24"/>
    </sheetView>
  </sheetViews>
  <sheetFormatPr defaultRowHeight="15.75" x14ac:dyDescent="0.25"/>
  <cols>
    <col min="1" max="1" width="7.85546875" style="36" customWidth="1"/>
    <col min="2" max="2" width="114.140625" style="43" customWidth="1"/>
    <col min="3" max="256" width="9.140625" style="32"/>
    <col min="257" max="257" width="7.85546875" style="32" customWidth="1"/>
    <col min="258" max="258" width="114.140625" style="32" customWidth="1"/>
    <col min="259" max="512" width="9.140625" style="32"/>
    <col min="513" max="513" width="7.85546875" style="32" customWidth="1"/>
    <col min="514" max="514" width="114.140625" style="32" customWidth="1"/>
    <col min="515" max="768" width="9.140625" style="32"/>
    <col min="769" max="769" width="7.85546875" style="32" customWidth="1"/>
    <col min="770" max="770" width="114.140625" style="32" customWidth="1"/>
    <col min="771" max="1024" width="9.140625" style="32"/>
    <col min="1025" max="1025" width="7.85546875" style="32" customWidth="1"/>
    <col min="1026" max="1026" width="114.140625" style="32" customWidth="1"/>
    <col min="1027" max="1280" width="9.140625" style="32"/>
    <col min="1281" max="1281" width="7.85546875" style="32" customWidth="1"/>
    <col min="1282" max="1282" width="114.140625" style="32" customWidth="1"/>
    <col min="1283" max="1536" width="9.140625" style="32"/>
    <col min="1537" max="1537" width="7.85546875" style="32" customWidth="1"/>
    <col min="1538" max="1538" width="114.140625" style="32" customWidth="1"/>
    <col min="1539" max="1792" width="9.140625" style="32"/>
    <col min="1793" max="1793" width="7.85546875" style="32" customWidth="1"/>
    <col min="1794" max="1794" width="114.140625" style="32" customWidth="1"/>
    <col min="1795" max="2048" width="9.140625" style="32"/>
    <col min="2049" max="2049" width="7.85546875" style="32" customWidth="1"/>
    <col min="2050" max="2050" width="114.140625" style="32" customWidth="1"/>
    <col min="2051" max="2304" width="9.140625" style="32"/>
    <col min="2305" max="2305" width="7.85546875" style="32" customWidth="1"/>
    <col min="2306" max="2306" width="114.140625" style="32" customWidth="1"/>
    <col min="2307" max="2560" width="9.140625" style="32"/>
    <col min="2561" max="2561" width="7.85546875" style="32" customWidth="1"/>
    <col min="2562" max="2562" width="114.140625" style="32" customWidth="1"/>
    <col min="2563" max="2816" width="9.140625" style="32"/>
    <col min="2817" max="2817" width="7.85546875" style="32" customWidth="1"/>
    <col min="2818" max="2818" width="114.140625" style="32" customWidth="1"/>
    <col min="2819" max="3072" width="9.140625" style="32"/>
    <col min="3073" max="3073" width="7.85546875" style="32" customWidth="1"/>
    <col min="3074" max="3074" width="114.140625" style="32" customWidth="1"/>
    <col min="3075" max="3328" width="9.140625" style="32"/>
    <col min="3329" max="3329" width="7.85546875" style="32" customWidth="1"/>
    <col min="3330" max="3330" width="114.140625" style="32" customWidth="1"/>
    <col min="3331" max="3584" width="9.140625" style="32"/>
    <col min="3585" max="3585" width="7.85546875" style="32" customWidth="1"/>
    <col min="3586" max="3586" width="114.140625" style="32" customWidth="1"/>
    <col min="3587" max="3840" width="9.140625" style="32"/>
    <col min="3841" max="3841" width="7.85546875" style="32" customWidth="1"/>
    <col min="3842" max="3842" width="114.140625" style="32" customWidth="1"/>
    <col min="3843" max="4096" width="9.140625" style="32"/>
    <col min="4097" max="4097" width="7.85546875" style="32" customWidth="1"/>
    <col min="4098" max="4098" width="114.140625" style="32" customWidth="1"/>
    <col min="4099" max="4352" width="9.140625" style="32"/>
    <col min="4353" max="4353" width="7.85546875" style="32" customWidth="1"/>
    <col min="4354" max="4354" width="114.140625" style="32" customWidth="1"/>
    <col min="4355" max="4608" width="9.140625" style="32"/>
    <col min="4609" max="4609" width="7.85546875" style="32" customWidth="1"/>
    <col min="4610" max="4610" width="114.140625" style="32" customWidth="1"/>
    <col min="4611" max="4864" width="9.140625" style="32"/>
    <col min="4865" max="4865" width="7.85546875" style="32" customWidth="1"/>
    <col min="4866" max="4866" width="114.140625" style="32" customWidth="1"/>
    <col min="4867" max="5120" width="9.140625" style="32"/>
    <col min="5121" max="5121" width="7.85546875" style="32" customWidth="1"/>
    <col min="5122" max="5122" width="114.140625" style="32" customWidth="1"/>
    <col min="5123" max="5376" width="9.140625" style="32"/>
    <col min="5377" max="5377" width="7.85546875" style="32" customWidth="1"/>
    <col min="5378" max="5378" width="114.140625" style="32" customWidth="1"/>
    <col min="5379" max="5632" width="9.140625" style="32"/>
    <col min="5633" max="5633" width="7.85546875" style="32" customWidth="1"/>
    <col min="5634" max="5634" width="114.140625" style="32" customWidth="1"/>
    <col min="5635" max="5888" width="9.140625" style="32"/>
    <col min="5889" max="5889" width="7.85546875" style="32" customWidth="1"/>
    <col min="5890" max="5890" width="114.140625" style="32" customWidth="1"/>
    <col min="5891" max="6144" width="9.140625" style="32"/>
    <col min="6145" max="6145" width="7.85546875" style="32" customWidth="1"/>
    <col min="6146" max="6146" width="114.140625" style="32" customWidth="1"/>
    <col min="6147" max="6400" width="9.140625" style="32"/>
    <col min="6401" max="6401" width="7.85546875" style="32" customWidth="1"/>
    <col min="6402" max="6402" width="114.140625" style="32" customWidth="1"/>
    <col min="6403" max="6656" width="9.140625" style="32"/>
    <col min="6657" max="6657" width="7.85546875" style="32" customWidth="1"/>
    <col min="6658" max="6658" width="114.140625" style="32" customWidth="1"/>
    <col min="6659" max="6912" width="9.140625" style="32"/>
    <col min="6913" max="6913" width="7.85546875" style="32" customWidth="1"/>
    <col min="6914" max="6914" width="114.140625" style="32" customWidth="1"/>
    <col min="6915" max="7168" width="9.140625" style="32"/>
    <col min="7169" max="7169" width="7.85546875" style="32" customWidth="1"/>
    <col min="7170" max="7170" width="114.140625" style="32" customWidth="1"/>
    <col min="7171" max="7424" width="9.140625" style="32"/>
    <col min="7425" max="7425" width="7.85546875" style="32" customWidth="1"/>
    <col min="7426" max="7426" width="114.140625" style="32" customWidth="1"/>
    <col min="7427" max="7680" width="9.140625" style="32"/>
    <col min="7681" max="7681" width="7.85546875" style="32" customWidth="1"/>
    <col min="7682" max="7682" width="114.140625" style="32" customWidth="1"/>
    <col min="7683" max="7936" width="9.140625" style="32"/>
    <col min="7937" max="7937" width="7.85546875" style="32" customWidth="1"/>
    <col min="7938" max="7938" width="114.140625" style="32" customWidth="1"/>
    <col min="7939" max="8192" width="9.140625" style="32"/>
    <col min="8193" max="8193" width="7.85546875" style="32" customWidth="1"/>
    <col min="8194" max="8194" width="114.140625" style="32" customWidth="1"/>
    <col min="8195" max="8448" width="9.140625" style="32"/>
    <col min="8449" max="8449" width="7.85546875" style="32" customWidth="1"/>
    <col min="8450" max="8450" width="114.140625" style="32" customWidth="1"/>
    <col min="8451" max="8704" width="9.140625" style="32"/>
    <col min="8705" max="8705" width="7.85546875" style="32" customWidth="1"/>
    <col min="8706" max="8706" width="114.140625" style="32" customWidth="1"/>
    <col min="8707" max="8960" width="9.140625" style="32"/>
    <col min="8961" max="8961" width="7.85546875" style="32" customWidth="1"/>
    <col min="8962" max="8962" width="114.140625" style="32" customWidth="1"/>
    <col min="8963" max="9216" width="9.140625" style="32"/>
    <col min="9217" max="9217" width="7.85546875" style="32" customWidth="1"/>
    <col min="9218" max="9218" width="114.140625" style="32" customWidth="1"/>
    <col min="9219" max="9472" width="9.140625" style="32"/>
    <col min="9473" max="9473" width="7.85546875" style="32" customWidth="1"/>
    <col min="9474" max="9474" width="114.140625" style="32" customWidth="1"/>
    <col min="9475" max="9728" width="9.140625" style="32"/>
    <col min="9729" max="9729" width="7.85546875" style="32" customWidth="1"/>
    <col min="9730" max="9730" width="114.140625" style="32" customWidth="1"/>
    <col min="9731" max="9984" width="9.140625" style="32"/>
    <col min="9985" max="9985" width="7.85546875" style="32" customWidth="1"/>
    <col min="9986" max="9986" width="114.140625" style="32" customWidth="1"/>
    <col min="9987" max="10240" width="9.140625" style="32"/>
    <col min="10241" max="10241" width="7.85546875" style="32" customWidth="1"/>
    <col min="10242" max="10242" width="114.140625" style="32" customWidth="1"/>
    <col min="10243" max="10496" width="9.140625" style="32"/>
    <col min="10497" max="10497" width="7.85546875" style="32" customWidth="1"/>
    <col min="10498" max="10498" width="114.140625" style="32" customWidth="1"/>
    <col min="10499" max="10752" width="9.140625" style="32"/>
    <col min="10753" max="10753" width="7.85546875" style="32" customWidth="1"/>
    <col min="10754" max="10754" width="114.140625" style="32" customWidth="1"/>
    <col min="10755" max="11008" width="9.140625" style="32"/>
    <col min="11009" max="11009" width="7.85546875" style="32" customWidth="1"/>
    <col min="11010" max="11010" width="114.140625" style="32" customWidth="1"/>
    <col min="11011" max="11264" width="9.140625" style="32"/>
    <col min="11265" max="11265" width="7.85546875" style="32" customWidth="1"/>
    <col min="11266" max="11266" width="114.140625" style="32" customWidth="1"/>
    <col min="11267" max="11520" width="9.140625" style="32"/>
    <col min="11521" max="11521" width="7.85546875" style="32" customWidth="1"/>
    <col min="11522" max="11522" width="114.140625" style="32" customWidth="1"/>
    <col min="11523" max="11776" width="9.140625" style="32"/>
    <col min="11777" max="11777" width="7.85546875" style="32" customWidth="1"/>
    <col min="11778" max="11778" width="114.140625" style="32" customWidth="1"/>
    <col min="11779" max="12032" width="9.140625" style="32"/>
    <col min="12033" max="12033" width="7.85546875" style="32" customWidth="1"/>
    <col min="12034" max="12034" width="114.140625" style="32" customWidth="1"/>
    <col min="12035" max="12288" width="9.140625" style="32"/>
    <col min="12289" max="12289" width="7.85546875" style="32" customWidth="1"/>
    <col min="12290" max="12290" width="114.140625" style="32" customWidth="1"/>
    <col min="12291" max="12544" width="9.140625" style="32"/>
    <col min="12545" max="12545" width="7.85546875" style="32" customWidth="1"/>
    <col min="12546" max="12546" width="114.140625" style="32" customWidth="1"/>
    <col min="12547" max="12800" width="9.140625" style="32"/>
    <col min="12801" max="12801" width="7.85546875" style="32" customWidth="1"/>
    <col min="12802" max="12802" width="114.140625" style="32" customWidth="1"/>
    <col min="12803" max="13056" width="9.140625" style="32"/>
    <col min="13057" max="13057" width="7.85546875" style="32" customWidth="1"/>
    <col min="13058" max="13058" width="114.140625" style="32" customWidth="1"/>
    <col min="13059" max="13312" width="9.140625" style="32"/>
    <col min="13313" max="13313" width="7.85546875" style="32" customWidth="1"/>
    <col min="13314" max="13314" width="114.140625" style="32" customWidth="1"/>
    <col min="13315" max="13568" width="9.140625" style="32"/>
    <col min="13569" max="13569" width="7.85546875" style="32" customWidth="1"/>
    <col min="13570" max="13570" width="114.140625" style="32" customWidth="1"/>
    <col min="13571" max="13824" width="9.140625" style="32"/>
    <col min="13825" max="13825" width="7.85546875" style="32" customWidth="1"/>
    <col min="13826" max="13826" width="114.140625" style="32" customWidth="1"/>
    <col min="13827" max="14080" width="9.140625" style="32"/>
    <col min="14081" max="14081" width="7.85546875" style="32" customWidth="1"/>
    <col min="14082" max="14082" width="114.140625" style="32" customWidth="1"/>
    <col min="14083" max="14336" width="9.140625" style="32"/>
    <col min="14337" max="14337" width="7.85546875" style="32" customWidth="1"/>
    <col min="14338" max="14338" width="114.140625" style="32" customWidth="1"/>
    <col min="14339" max="14592" width="9.140625" style="32"/>
    <col min="14593" max="14593" width="7.85546875" style="32" customWidth="1"/>
    <col min="14594" max="14594" width="114.140625" style="32" customWidth="1"/>
    <col min="14595" max="14848" width="9.140625" style="32"/>
    <col min="14849" max="14849" width="7.85546875" style="32" customWidth="1"/>
    <col min="14850" max="14850" width="114.140625" style="32" customWidth="1"/>
    <col min="14851" max="15104" width="9.140625" style="32"/>
    <col min="15105" max="15105" width="7.85546875" style="32" customWidth="1"/>
    <col min="15106" max="15106" width="114.140625" style="32" customWidth="1"/>
    <col min="15107" max="15360" width="9.140625" style="32"/>
    <col min="15361" max="15361" width="7.85546875" style="32" customWidth="1"/>
    <col min="15362" max="15362" width="114.140625" style="32" customWidth="1"/>
    <col min="15363" max="15616" width="9.140625" style="32"/>
    <col min="15617" max="15617" width="7.85546875" style="32" customWidth="1"/>
    <col min="15618" max="15618" width="114.140625" style="32" customWidth="1"/>
    <col min="15619" max="15872" width="9.140625" style="32"/>
    <col min="15873" max="15873" width="7.85546875" style="32" customWidth="1"/>
    <col min="15874" max="15874" width="114.140625" style="32" customWidth="1"/>
    <col min="15875" max="16128" width="9.140625" style="32"/>
    <col min="16129" max="16129" width="7.85546875" style="32" customWidth="1"/>
    <col min="16130" max="16130" width="114.140625" style="32" customWidth="1"/>
    <col min="16131" max="16384" width="9.140625" style="32"/>
  </cols>
  <sheetData>
    <row r="1" spans="1:2" ht="20.25" x14ac:dyDescent="0.25">
      <c r="A1" s="469" t="s">
        <v>64</v>
      </c>
      <c r="B1" s="469"/>
    </row>
    <row r="2" spans="1:2" x14ac:dyDescent="0.25">
      <c r="B2" s="33"/>
    </row>
    <row r="3" spans="1:2" s="35" customFormat="1" ht="18" x14ac:dyDescent="0.25">
      <c r="A3" s="36">
        <v>1</v>
      </c>
      <c r="B3" s="34" t="s">
        <v>65</v>
      </c>
    </row>
    <row r="4" spans="1:2" x14ac:dyDescent="0.25">
      <c r="A4" s="36">
        <v>1.1000000000000001</v>
      </c>
      <c r="B4" s="37" t="s">
        <v>66</v>
      </c>
    </row>
    <row r="5" spans="1:2" ht="45" x14ac:dyDescent="0.25">
      <c r="A5" s="36" t="s">
        <v>67</v>
      </c>
      <c r="B5" s="38" t="s">
        <v>68</v>
      </c>
    </row>
    <row r="6" spans="1:2" ht="46.5" x14ac:dyDescent="0.25">
      <c r="A6" s="36" t="s">
        <v>69</v>
      </c>
      <c r="B6" s="38" t="s">
        <v>302</v>
      </c>
    </row>
    <row r="7" spans="1:2" s="39" customFormat="1" x14ac:dyDescent="0.25">
      <c r="A7" s="36">
        <v>1.2</v>
      </c>
      <c r="B7" s="37" t="s">
        <v>70</v>
      </c>
    </row>
    <row r="8" spans="1:2" x14ac:dyDescent="0.25">
      <c r="A8" s="36" t="s">
        <v>71</v>
      </c>
      <c r="B8" s="38" t="s">
        <v>72</v>
      </c>
    </row>
    <row r="9" spans="1:2" ht="30" x14ac:dyDescent="0.25">
      <c r="A9" s="36" t="s">
        <v>73</v>
      </c>
      <c r="B9" s="38" t="s">
        <v>74</v>
      </c>
    </row>
    <row r="10" spans="1:2" ht="30" x14ac:dyDescent="0.25">
      <c r="A10" s="36" t="s">
        <v>75</v>
      </c>
      <c r="B10" s="38" t="s">
        <v>76</v>
      </c>
    </row>
    <row r="11" spans="1:2" ht="30" x14ac:dyDescent="0.25">
      <c r="A11" s="36" t="s">
        <v>77</v>
      </c>
      <c r="B11" s="38" t="s">
        <v>78</v>
      </c>
    </row>
    <row r="12" spans="1:2" ht="30" x14ac:dyDescent="0.25">
      <c r="A12" s="36" t="s">
        <v>79</v>
      </c>
      <c r="B12" s="104" t="s">
        <v>154</v>
      </c>
    </row>
    <row r="13" spans="1:2" ht="30" x14ac:dyDescent="0.25">
      <c r="A13" s="36" t="s">
        <v>80</v>
      </c>
      <c r="B13" s="38" t="s">
        <v>81</v>
      </c>
    </row>
    <row r="14" spans="1:2" x14ac:dyDescent="0.25">
      <c r="B14" s="40"/>
    </row>
    <row r="15" spans="1:2" s="35" customFormat="1" ht="18" x14ac:dyDescent="0.25">
      <c r="A15" s="36">
        <v>2</v>
      </c>
      <c r="B15" s="34" t="s">
        <v>82</v>
      </c>
    </row>
    <row r="16" spans="1:2" s="39" customFormat="1" ht="30" x14ac:dyDescent="0.25">
      <c r="A16" s="36">
        <v>2.1</v>
      </c>
      <c r="B16" s="38" t="s">
        <v>83</v>
      </c>
    </row>
    <row r="17" spans="1:6" s="39" customFormat="1" x14ac:dyDescent="0.25">
      <c r="A17" s="36">
        <v>2.2000000000000002</v>
      </c>
      <c r="B17" s="38" t="s">
        <v>84</v>
      </c>
    </row>
    <row r="18" spans="1:6" s="39" customFormat="1" x14ac:dyDescent="0.25">
      <c r="A18" s="36">
        <v>2.2999999999999998</v>
      </c>
      <c r="B18" s="38" t="s">
        <v>85</v>
      </c>
    </row>
    <row r="19" spans="1:6" s="39" customFormat="1" x14ac:dyDescent="0.25">
      <c r="A19" s="36">
        <v>2.4</v>
      </c>
      <c r="B19" s="38" t="s">
        <v>86</v>
      </c>
    </row>
    <row r="20" spans="1:6" s="39" customFormat="1" x14ac:dyDescent="0.25">
      <c r="A20" s="36">
        <v>2.5</v>
      </c>
      <c r="B20" s="38" t="s">
        <v>87</v>
      </c>
    </row>
    <row r="21" spans="1:6" s="39" customFormat="1" x14ac:dyDescent="0.25">
      <c r="A21" s="36"/>
      <c r="B21" s="38"/>
    </row>
    <row r="22" spans="1:6" s="35" customFormat="1" ht="18" x14ac:dyDescent="0.25">
      <c r="A22" s="36">
        <v>3</v>
      </c>
      <c r="B22" s="34" t="s">
        <v>88</v>
      </c>
    </row>
    <row r="23" spans="1:6" s="39" customFormat="1" ht="30" x14ac:dyDescent="0.25">
      <c r="A23" s="36">
        <v>3.1</v>
      </c>
      <c r="B23" s="104" t="s">
        <v>160</v>
      </c>
    </row>
    <row r="24" spans="1:6" s="39" customFormat="1" ht="46.5" customHeight="1" x14ac:dyDescent="0.25">
      <c r="A24" s="36">
        <v>3.2</v>
      </c>
      <c r="B24" s="104" t="s">
        <v>303</v>
      </c>
      <c r="C24" s="353"/>
    </row>
    <row r="25" spans="1:6" s="41" customFormat="1" x14ac:dyDescent="0.25">
      <c r="A25" s="36">
        <v>3.3</v>
      </c>
      <c r="B25" s="38" t="s">
        <v>89</v>
      </c>
    </row>
    <row r="26" spans="1:6" s="41" customFormat="1" x14ac:dyDescent="0.25">
      <c r="A26" s="36"/>
      <c r="B26" s="38"/>
    </row>
    <row r="27" spans="1:6" s="35" customFormat="1" ht="18" x14ac:dyDescent="0.25">
      <c r="A27" s="36">
        <v>4</v>
      </c>
      <c r="B27" s="34" t="s">
        <v>90</v>
      </c>
    </row>
    <row r="28" spans="1:6" s="39" customFormat="1" ht="30" x14ac:dyDescent="0.25">
      <c r="A28" s="36">
        <v>4.0999999999999996</v>
      </c>
      <c r="B28" s="130" t="s">
        <v>304</v>
      </c>
    </row>
    <row r="29" spans="1:6" s="39" customFormat="1" ht="17.25" customHeight="1" x14ac:dyDescent="0.25">
      <c r="A29" s="36">
        <v>4.2</v>
      </c>
      <c r="B29" s="42" t="s">
        <v>91</v>
      </c>
    </row>
    <row r="30" spans="1:6" s="39" customFormat="1" x14ac:dyDescent="0.25">
      <c r="A30" s="36">
        <v>4.3</v>
      </c>
      <c r="B30" s="42" t="s">
        <v>92</v>
      </c>
    </row>
    <row r="31" spans="1:6" s="39" customFormat="1" x14ac:dyDescent="0.25">
      <c r="A31" s="367"/>
      <c r="B31" s="130"/>
      <c r="C31" s="353"/>
      <c r="F31" s="354"/>
    </row>
    <row r="32" spans="1:6" s="39" customFormat="1" x14ac:dyDescent="0.25">
      <c r="A32" s="36"/>
      <c r="B32" s="42"/>
    </row>
    <row r="33" spans="1:7" s="35" customFormat="1" ht="18" x14ac:dyDescent="0.25">
      <c r="A33" s="36">
        <v>5</v>
      </c>
      <c r="B33" s="34" t="s">
        <v>93</v>
      </c>
    </row>
    <row r="34" spans="1:7" s="39" customFormat="1" ht="45" x14ac:dyDescent="0.25">
      <c r="A34" s="36">
        <v>5.0999999999999996</v>
      </c>
      <c r="B34" s="42" t="s">
        <v>305</v>
      </c>
    </row>
    <row r="35" spans="1:7" s="39" customFormat="1" x14ac:dyDescent="0.25">
      <c r="A35" s="36"/>
      <c r="B35" s="42"/>
    </row>
    <row r="36" spans="1:7" s="35" customFormat="1" ht="18" x14ac:dyDescent="0.25">
      <c r="A36" s="36">
        <v>6</v>
      </c>
      <c r="B36" s="34" t="s">
        <v>94</v>
      </c>
    </row>
    <row r="37" spans="1:7" s="39" customFormat="1" ht="61.5" x14ac:dyDescent="0.25">
      <c r="A37" s="36">
        <v>6.1</v>
      </c>
      <c r="B37" s="42" t="s">
        <v>306</v>
      </c>
    </row>
    <row r="38" spans="1:7" s="39" customFormat="1" x14ac:dyDescent="0.25">
      <c r="A38" s="36"/>
      <c r="B38" s="42"/>
    </row>
    <row r="40" spans="1:7" ht="18" x14ac:dyDescent="0.25">
      <c r="A40" s="36">
        <v>7</v>
      </c>
      <c r="B40" s="34" t="s">
        <v>250</v>
      </c>
      <c r="C40" s="34"/>
      <c r="D40" s="34"/>
    </row>
    <row r="41" spans="1:7" ht="18" x14ac:dyDescent="0.25">
      <c r="A41" s="36">
        <v>7.1</v>
      </c>
      <c r="B41" s="42" t="s">
        <v>255</v>
      </c>
      <c r="C41" s="34"/>
      <c r="D41" s="34"/>
    </row>
    <row r="42" spans="1:7" x14ac:dyDescent="0.2">
      <c r="A42" s="36">
        <v>7.2</v>
      </c>
      <c r="B42" s="128" t="s">
        <v>256</v>
      </c>
      <c r="C42" s="128"/>
      <c r="D42" s="128"/>
      <c r="E42" s="128"/>
      <c r="F42" s="128"/>
      <c r="G42" s="128"/>
    </row>
    <row r="43" spans="1:7" x14ac:dyDescent="0.2">
      <c r="A43" s="36">
        <v>7.3</v>
      </c>
      <c r="B43" s="128" t="s">
        <v>257</v>
      </c>
      <c r="C43" s="128"/>
      <c r="D43" s="128"/>
      <c r="E43" s="128"/>
      <c r="F43" s="128"/>
      <c r="G43" s="128"/>
    </row>
    <row r="44" spans="1:7" x14ac:dyDescent="0.2">
      <c r="A44" s="36">
        <v>7.4</v>
      </c>
      <c r="B44" s="358" t="s">
        <v>251</v>
      </c>
      <c r="C44" s="128"/>
      <c r="D44" s="128"/>
      <c r="E44" s="128"/>
      <c r="F44" s="128"/>
      <c r="G44" s="128"/>
    </row>
    <row r="45" spans="1:7" x14ac:dyDescent="0.2">
      <c r="C45" s="129"/>
      <c r="D45" s="129"/>
      <c r="E45" s="129"/>
      <c r="F45" s="129"/>
      <c r="G45" s="129"/>
    </row>
    <row r="46" spans="1:7" ht="18" x14ac:dyDescent="0.25">
      <c r="A46" s="367">
        <v>8</v>
      </c>
      <c r="B46" s="368" t="s">
        <v>258</v>
      </c>
    </row>
    <row r="47" spans="1:7" ht="28.5" x14ac:dyDescent="0.25">
      <c r="A47" s="367">
        <v>8.1</v>
      </c>
      <c r="B47" s="369" t="s">
        <v>259</v>
      </c>
    </row>
    <row r="48" spans="1:7" ht="28.5" x14ac:dyDescent="0.25">
      <c r="A48" s="367">
        <v>8.1999999999999993</v>
      </c>
      <c r="B48" s="369" t="s">
        <v>260</v>
      </c>
    </row>
    <row r="49" spans="1:2" ht="18" x14ac:dyDescent="0.25">
      <c r="A49" s="367"/>
      <c r="B49" s="368"/>
    </row>
    <row r="50" spans="1:2" ht="18" x14ac:dyDescent="0.25">
      <c r="A50" s="367">
        <v>9</v>
      </c>
      <c r="B50" s="368" t="s">
        <v>293</v>
      </c>
    </row>
    <row r="51" spans="1:2" ht="28.5" x14ac:dyDescent="0.25">
      <c r="A51" s="36">
        <v>9.1</v>
      </c>
      <c r="B51" s="43" t="s">
        <v>294</v>
      </c>
    </row>
    <row r="52" spans="1:2" x14ac:dyDescent="0.25">
      <c r="A52" s="36">
        <v>9.1999999999999993</v>
      </c>
      <c r="B52" s="43" t="s">
        <v>295</v>
      </c>
    </row>
    <row r="54" spans="1:2" ht="18" x14ac:dyDescent="0.25">
      <c r="A54" s="36">
        <v>10</v>
      </c>
      <c r="B54" s="368" t="s">
        <v>296</v>
      </c>
    </row>
    <row r="55" spans="1:2" x14ac:dyDescent="0.25">
      <c r="A55" s="36">
        <v>10.1</v>
      </c>
      <c r="B55" s="43" t="s">
        <v>297</v>
      </c>
    </row>
  </sheetData>
  <mergeCells count="1">
    <mergeCell ref="A1:B1"/>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workbookViewId="0">
      <selection activeCell="C22" sqref="C22"/>
    </sheetView>
  </sheetViews>
  <sheetFormatPr defaultRowHeight="14.25" x14ac:dyDescent="0.2"/>
  <cols>
    <col min="1" max="1" width="31.85546875" style="44" customWidth="1"/>
    <col min="2" max="2" width="32.7109375" style="44" customWidth="1"/>
    <col min="3" max="3" width="63.85546875" style="44" bestFit="1" customWidth="1"/>
    <col min="4" max="4" width="14.42578125" style="44" customWidth="1"/>
    <col min="5" max="5" width="13" style="44" customWidth="1"/>
    <col min="6" max="6" width="12.42578125" style="44" customWidth="1"/>
    <col min="7" max="16384" width="9.140625" style="44"/>
  </cols>
  <sheetData>
    <row r="1" spans="1:11" s="176" customFormat="1" ht="15" x14ac:dyDescent="0.2">
      <c r="A1" s="135" t="s">
        <v>0</v>
      </c>
      <c r="B1" s="472" t="str">
        <f>'Cover Sheet'!D7</f>
        <v>RFP 05/2020</v>
      </c>
      <c r="C1" s="472"/>
      <c r="D1" s="472"/>
      <c r="E1" s="473"/>
      <c r="F1" s="175"/>
    </row>
    <row r="2" spans="1:11" s="176" customFormat="1" ht="15" x14ac:dyDescent="0.2">
      <c r="A2" s="136" t="s">
        <v>1</v>
      </c>
      <c r="B2" s="470" t="str">
        <f>'Cover Sheet'!D12</f>
        <v>SARS ICT Facilities RFP 05/2020</v>
      </c>
      <c r="C2" s="470"/>
      <c r="D2" s="470"/>
      <c r="E2" s="471"/>
      <c r="F2" s="175"/>
    </row>
    <row r="3" spans="1:11" s="176" customFormat="1" ht="15" x14ac:dyDescent="0.2">
      <c r="A3" s="137" t="s">
        <v>2</v>
      </c>
      <c r="B3" s="470" t="str">
        <f>'Cover Sheet'!D22</f>
        <v>COMPANY XYZ</v>
      </c>
      <c r="C3" s="470"/>
      <c r="D3" s="470"/>
      <c r="E3" s="471"/>
      <c r="F3" s="175"/>
    </row>
    <row r="4" spans="1:11" s="176" customFormat="1" ht="15" x14ac:dyDescent="0.2">
      <c r="A4" s="137" t="s">
        <v>3</v>
      </c>
      <c r="B4" s="470" t="str">
        <f>'Cover Sheet'!D17</f>
        <v>REGION 3 - North West, Kwazulu Natal, Limpopo and Mpumalanga Province</v>
      </c>
      <c r="C4" s="470"/>
      <c r="D4" s="470"/>
      <c r="E4" s="471"/>
      <c r="F4" s="175"/>
    </row>
    <row r="5" spans="1:11" s="176" customFormat="1" ht="18" customHeight="1" x14ac:dyDescent="0.2">
      <c r="A5" s="137" t="s">
        <v>4</v>
      </c>
      <c r="B5" s="470" t="s">
        <v>107</v>
      </c>
      <c r="C5" s="470"/>
      <c r="D5" s="470"/>
      <c r="E5" s="471"/>
      <c r="F5" s="177"/>
      <c r="G5" s="177"/>
      <c r="H5" s="177"/>
    </row>
    <row r="6" spans="1:11" s="176" customFormat="1" ht="15.75" thickBot="1" x14ac:dyDescent="0.25">
      <c r="A6" s="138" t="s">
        <v>5</v>
      </c>
      <c r="B6" s="474" t="s">
        <v>106</v>
      </c>
      <c r="C6" s="474"/>
      <c r="D6" s="474"/>
      <c r="E6" s="475"/>
      <c r="F6" s="177"/>
      <c r="G6" s="177"/>
      <c r="H6" s="177"/>
      <c r="I6" s="139"/>
      <c r="J6" s="139"/>
      <c r="K6" s="139"/>
    </row>
    <row r="7" spans="1:11" ht="20.25" x14ac:dyDescent="0.3">
      <c r="A7" s="45"/>
      <c r="B7" s="45"/>
      <c r="C7" s="7"/>
      <c r="D7" s="8"/>
      <c r="E7" s="45"/>
      <c r="F7" s="45"/>
    </row>
    <row r="8" spans="1:11" s="176" customFormat="1" ht="15" x14ac:dyDescent="0.25">
      <c r="A8" s="178" t="s">
        <v>105</v>
      </c>
      <c r="B8" s="178" t="s">
        <v>4</v>
      </c>
      <c r="C8" s="179" t="s">
        <v>104</v>
      </c>
      <c r="D8" s="178" t="s">
        <v>103</v>
      </c>
      <c r="E8" s="179" t="s">
        <v>102</v>
      </c>
    </row>
    <row r="9" spans="1:11" x14ac:dyDescent="0.2">
      <c r="A9" s="49"/>
      <c r="B9" s="49"/>
      <c r="C9" s="8"/>
      <c r="D9" s="49"/>
      <c r="E9" s="48"/>
    </row>
    <row r="10" spans="1:11" x14ac:dyDescent="0.2">
      <c r="A10" s="49"/>
      <c r="B10" s="49"/>
      <c r="C10" s="48"/>
      <c r="D10" s="49"/>
      <c r="E10" s="48"/>
    </row>
    <row r="11" spans="1:11" x14ac:dyDescent="0.2">
      <c r="A11" s="45" t="s">
        <v>230</v>
      </c>
      <c r="B11" s="47" t="s">
        <v>101</v>
      </c>
      <c r="C11" s="8" t="s">
        <v>90</v>
      </c>
      <c r="D11" s="45" t="s">
        <v>6</v>
      </c>
      <c r="E11" s="45" t="s">
        <v>95</v>
      </c>
    </row>
    <row r="12" spans="1:11" x14ac:dyDescent="0.2">
      <c r="A12" s="45" t="s">
        <v>231</v>
      </c>
      <c r="B12" s="47" t="s">
        <v>139</v>
      </c>
      <c r="C12" s="8" t="s">
        <v>141</v>
      </c>
      <c r="D12" s="45" t="s">
        <v>138</v>
      </c>
      <c r="E12" s="45" t="s">
        <v>95</v>
      </c>
    </row>
    <row r="13" spans="1:11" x14ac:dyDescent="0.2">
      <c r="A13" s="45" t="s">
        <v>231</v>
      </c>
      <c r="B13" s="47" t="s">
        <v>224</v>
      </c>
      <c r="C13" s="8" t="s">
        <v>140</v>
      </c>
      <c r="D13" s="45" t="s">
        <v>225</v>
      </c>
      <c r="E13" s="45" t="s">
        <v>95</v>
      </c>
    </row>
    <row r="14" spans="1:11" x14ac:dyDescent="0.2">
      <c r="A14" s="45" t="s">
        <v>231</v>
      </c>
      <c r="B14" s="47" t="s">
        <v>226</v>
      </c>
      <c r="C14" s="8" t="s">
        <v>227</v>
      </c>
      <c r="D14" s="45" t="s">
        <v>228</v>
      </c>
      <c r="E14" s="45" t="s">
        <v>95</v>
      </c>
    </row>
    <row r="15" spans="1:11" x14ac:dyDescent="0.2">
      <c r="A15" s="45" t="s">
        <v>231</v>
      </c>
      <c r="B15" s="47" t="s">
        <v>100</v>
      </c>
      <c r="C15" s="8" t="s">
        <v>99</v>
      </c>
      <c r="D15" s="45" t="s">
        <v>45</v>
      </c>
      <c r="E15" s="45" t="s">
        <v>95</v>
      </c>
    </row>
    <row r="16" spans="1:11" x14ac:dyDescent="0.2">
      <c r="A16" s="45" t="s">
        <v>231</v>
      </c>
      <c r="B16" s="47" t="s">
        <v>98</v>
      </c>
      <c r="C16" s="8" t="s">
        <v>97</v>
      </c>
      <c r="D16" s="45" t="s">
        <v>61</v>
      </c>
      <c r="E16" s="45" t="s">
        <v>95</v>
      </c>
    </row>
    <row r="17" spans="1:6" x14ac:dyDescent="0.2">
      <c r="A17" s="45" t="s">
        <v>231</v>
      </c>
      <c r="B17" s="47" t="s">
        <v>96</v>
      </c>
      <c r="C17" s="8" t="s">
        <v>229</v>
      </c>
      <c r="D17" s="45" t="s">
        <v>63</v>
      </c>
      <c r="E17" s="45" t="s">
        <v>95</v>
      </c>
    </row>
    <row r="18" spans="1:6" x14ac:dyDescent="0.2">
      <c r="A18" s="46"/>
      <c r="B18" s="8"/>
      <c r="C18" s="8"/>
      <c r="D18" s="8"/>
      <c r="E18" s="45"/>
      <c r="F18" s="45"/>
    </row>
  </sheetData>
  <mergeCells count="6">
    <mergeCell ref="B2:E2"/>
    <mergeCell ref="B1:E1"/>
    <mergeCell ref="B6:E6"/>
    <mergeCell ref="B5:E5"/>
    <mergeCell ref="B4:E4"/>
    <mergeCell ref="B3:E3"/>
  </mergeCells>
  <pageMargins left="0.70866141732283472" right="0.70866141732283472" top="0.74803149606299213" bottom="0.74803149606299213" header="0.31496062992125984" footer="0.31496062992125984"/>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zoomScale="70" zoomScaleNormal="70" workbookViewId="0">
      <selection activeCell="B4" sqref="B4:D4"/>
    </sheetView>
  </sheetViews>
  <sheetFormatPr defaultRowHeight="15" x14ac:dyDescent="0.25"/>
  <cols>
    <col min="1" max="1" width="31.5703125" style="16" customWidth="1"/>
    <col min="2" max="2" width="60.7109375" style="14" bestFit="1" customWidth="1"/>
    <col min="3" max="3" width="39.140625" style="12" bestFit="1" customWidth="1"/>
    <col min="4" max="4" width="13.7109375" style="12" customWidth="1"/>
    <col min="5" max="5" width="13.7109375" customWidth="1"/>
    <col min="252" max="252" width="31.5703125" customWidth="1"/>
    <col min="253" max="253" width="34.140625" customWidth="1"/>
    <col min="254" max="254" width="36.140625" customWidth="1"/>
    <col min="255" max="255" width="56.85546875" customWidth="1"/>
    <col min="508" max="508" width="31.5703125" customWidth="1"/>
    <col min="509" max="509" width="34.140625" customWidth="1"/>
    <col min="510" max="510" width="36.140625" customWidth="1"/>
    <col min="511" max="511" width="56.85546875" customWidth="1"/>
    <col min="764" max="764" width="31.5703125" customWidth="1"/>
    <col min="765" max="765" width="34.140625" customWidth="1"/>
    <col min="766" max="766" width="36.140625" customWidth="1"/>
    <col min="767" max="767" width="56.85546875" customWidth="1"/>
    <col min="1020" max="1020" width="31.5703125" customWidth="1"/>
    <col min="1021" max="1021" width="34.140625" customWidth="1"/>
    <col min="1022" max="1022" width="36.140625" customWidth="1"/>
    <col min="1023" max="1023" width="56.85546875" customWidth="1"/>
    <col min="1276" max="1276" width="31.5703125" customWidth="1"/>
    <col min="1277" max="1277" width="34.140625" customWidth="1"/>
    <col min="1278" max="1278" width="36.140625" customWidth="1"/>
    <col min="1279" max="1279" width="56.85546875" customWidth="1"/>
    <col min="1532" max="1532" width="31.5703125" customWidth="1"/>
    <col min="1533" max="1533" width="34.140625" customWidth="1"/>
    <col min="1534" max="1534" width="36.140625" customWidth="1"/>
    <col min="1535" max="1535" width="56.85546875" customWidth="1"/>
    <col min="1788" max="1788" width="31.5703125" customWidth="1"/>
    <col min="1789" max="1789" width="34.140625" customWidth="1"/>
    <col min="1790" max="1790" width="36.140625" customWidth="1"/>
    <col min="1791" max="1791" width="56.85546875" customWidth="1"/>
    <col min="2044" max="2044" width="31.5703125" customWidth="1"/>
    <col min="2045" max="2045" width="34.140625" customWidth="1"/>
    <col min="2046" max="2046" width="36.140625" customWidth="1"/>
    <col min="2047" max="2047" width="56.85546875" customWidth="1"/>
    <col min="2300" max="2300" width="31.5703125" customWidth="1"/>
    <col min="2301" max="2301" width="34.140625" customWidth="1"/>
    <col min="2302" max="2302" width="36.140625" customWidth="1"/>
    <col min="2303" max="2303" width="56.85546875" customWidth="1"/>
    <col min="2556" max="2556" width="31.5703125" customWidth="1"/>
    <col min="2557" max="2557" width="34.140625" customWidth="1"/>
    <col min="2558" max="2558" width="36.140625" customWidth="1"/>
    <col min="2559" max="2559" width="56.85546875" customWidth="1"/>
    <col min="2812" max="2812" width="31.5703125" customWidth="1"/>
    <col min="2813" max="2813" width="34.140625" customWidth="1"/>
    <col min="2814" max="2814" width="36.140625" customWidth="1"/>
    <col min="2815" max="2815" width="56.85546875" customWidth="1"/>
    <col min="3068" max="3068" width="31.5703125" customWidth="1"/>
    <col min="3069" max="3069" width="34.140625" customWidth="1"/>
    <col min="3070" max="3070" width="36.140625" customWidth="1"/>
    <col min="3071" max="3071" width="56.85546875" customWidth="1"/>
    <col min="3324" max="3324" width="31.5703125" customWidth="1"/>
    <col min="3325" max="3325" width="34.140625" customWidth="1"/>
    <col min="3326" max="3326" width="36.140625" customWidth="1"/>
    <col min="3327" max="3327" width="56.85546875" customWidth="1"/>
    <col min="3580" max="3580" width="31.5703125" customWidth="1"/>
    <col min="3581" max="3581" width="34.140625" customWidth="1"/>
    <col min="3582" max="3582" width="36.140625" customWidth="1"/>
    <col min="3583" max="3583" width="56.85546875" customWidth="1"/>
    <col min="3836" max="3836" width="31.5703125" customWidth="1"/>
    <col min="3837" max="3837" width="34.140625" customWidth="1"/>
    <col min="3838" max="3838" width="36.140625" customWidth="1"/>
    <col min="3839" max="3839" width="56.85546875" customWidth="1"/>
    <col min="4092" max="4092" width="31.5703125" customWidth="1"/>
    <col min="4093" max="4093" width="34.140625" customWidth="1"/>
    <col min="4094" max="4094" width="36.140625" customWidth="1"/>
    <col min="4095" max="4095" width="56.85546875" customWidth="1"/>
    <col min="4348" max="4348" width="31.5703125" customWidth="1"/>
    <col min="4349" max="4349" width="34.140625" customWidth="1"/>
    <col min="4350" max="4350" width="36.140625" customWidth="1"/>
    <col min="4351" max="4351" width="56.85546875" customWidth="1"/>
    <col min="4604" max="4604" width="31.5703125" customWidth="1"/>
    <col min="4605" max="4605" width="34.140625" customWidth="1"/>
    <col min="4606" max="4606" width="36.140625" customWidth="1"/>
    <col min="4607" max="4607" width="56.85546875" customWidth="1"/>
    <col min="4860" max="4860" width="31.5703125" customWidth="1"/>
    <col min="4861" max="4861" width="34.140625" customWidth="1"/>
    <col min="4862" max="4862" width="36.140625" customWidth="1"/>
    <col min="4863" max="4863" width="56.85546875" customWidth="1"/>
    <col min="5116" max="5116" width="31.5703125" customWidth="1"/>
    <col min="5117" max="5117" width="34.140625" customWidth="1"/>
    <col min="5118" max="5118" width="36.140625" customWidth="1"/>
    <col min="5119" max="5119" width="56.85546875" customWidth="1"/>
    <col min="5372" max="5372" width="31.5703125" customWidth="1"/>
    <col min="5373" max="5373" width="34.140625" customWidth="1"/>
    <col min="5374" max="5374" width="36.140625" customWidth="1"/>
    <col min="5375" max="5375" width="56.85546875" customWidth="1"/>
    <col min="5628" max="5628" width="31.5703125" customWidth="1"/>
    <col min="5629" max="5629" width="34.140625" customWidth="1"/>
    <col min="5630" max="5630" width="36.140625" customWidth="1"/>
    <col min="5631" max="5631" width="56.85546875" customWidth="1"/>
    <col min="5884" max="5884" width="31.5703125" customWidth="1"/>
    <col min="5885" max="5885" width="34.140625" customWidth="1"/>
    <col min="5886" max="5886" width="36.140625" customWidth="1"/>
    <col min="5887" max="5887" width="56.85546875" customWidth="1"/>
    <col min="6140" max="6140" width="31.5703125" customWidth="1"/>
    <col min="6141" max="6141" width="34.140625" customWidth="1"/>
    <col min="6142" max="6142" width="36.140625" customWidth="1"/>
    <col min="6143" max="6143" width="56.85546875" customWidth="1"/>
    <col min="6396" max="6396" width="31.5703125" customWidth="1"/>
    <col min="6397" max="6397" width="34.140625" customWidth="1"/>
    <col min="6398" max="6398" width="36.140625" customWidth="1"/>
    <col min="6399" max="6399" width="56.85546875" customWidth="1"/>
    <col min="6652" max="6652" width="31.5703125" customWidth="1"/>
    <col min="6653" max="6653" width="34.140625" customWidth="1"/>
    <col min="6654" max="6654" width="36.140625" customWidth="1"/>
    <col min="6655" max="6655" width="56.85546875" customWidth="1"/>
    <col min="6908" max="6908" width="31.5703125" customWidth="1"/>
    <col min="6909" max="6909" width="34.140625" customWidth="1"/>
    <col min="6910" max="6910" width="36.140625" customWidth="1"/>
    <col min="6911" max="6911" width="56.85546875" customWidth="1"/>
    <col min="7164" max="7164" width="31.5703125" customWidth="1"/>
    <col min="7165" max="7165" width="34.140625" customWidth="1"/>
    <col min="7166" max="7166" width="36.140625" customWidth="1"/>
    <col min="7167" max="7167" width="56.85546875" customWidth="1"/>
    <col min="7420" max="7420" width="31.5703125" customWidth="1"/>
    <col min="7421" max="7421" width="34.140625" customWidth="1"/>
    <col min="7422" max="7422" width="36.140625" customWidth="1"/>
    <col min="7423" max="7423" width="56.85546875" customWidth="1"/>
    <col min="7676" max="7676" width="31.5703125" customWidth="1"/>
    <col min="7677" max="7677" width="34.140625" customWidth="1"/>
    <col min="7678" max="7678" width="36.140625" customWidth="1"/>
    <col min="7679" max="7679" width="56.85546875" customWidth="1"/>
    <col min="7932" max="7932" width="31.5703125" customWidth="1"/>
    <col min="7933" max="7933" width="34.140625" customWidth="1"/>
    <col min="7934" max="7934" width="36.140625" customWidth="1"/>
    <col min="7935" max="7935" width="56.85546875" customWidth="1"/>
    <col min="8188" max="8188" width="31.5703125" customWidth="1"/>
    <col min="8189" max="8189" width="34.140625" customWidth="1"/>
    <col min="8190" max="8190" width="36.140625" customWidth="1"/>
    <col min="8191" max="8191" width="56.85546875" customWidth="1"/>
    <col min="8444" max="8444" width="31.5703125" customWidth="1"/>
    <col min="8445" max="8445" width="34.140625" customWidth="1"/>
    <col min="8446" max="8446" width="36.140625" customWidth="1"/>
    <col min="8447" max="8447" width="56.85546875" customWidth="1"/>
    <col min="8700" max="8700" width="31.5703125" customWidth="1"/>
    <col min="8701" max="8701" width="34.140625" customWidth="1"/>
    <col min="8702" max="8702" width="36.140625" customWidth="1"/>
    <col min="8703" max="8703" width="56.85546875" customWidth="1"/>
    <col min="8956" max="8956" width="31.5703125" customWidth="1"/>
    <col min="8957" max="8957" width="34.140625" customWidth="1"/>
    <col min="8958" max="8958" width="36.140625" customWidth="1"/>
    <col min="8959" max="8959" width="56.85546875" customWidth="1"/>
    <col min="9212" max="9212" width="31.5703125" customWidth="1"/>
    <col min="9213" max="9213" width="34.140625" customWidth="1"/>
    <col min="9214" max="9214" width="36.140625" customWidth="1"/>
    <col min="9215" max="9215" width="56.85546875" customWidth="1"/>
    <col min="9468" max="9468" width="31.5703125" customWidth="1"/>
    <col min="9469" max="9469" width="34.140625" customWidth="1"/>
    <col min="9470" max="9470" width="36.140625" customWidth="1"/>
    <col min="9471" max="9471" width="56.85546875" customWidth="1"/>
    <col min="9724" max="9724" width="31.5703125" customWidth="1"/>
    <col min="9725" max="9725" width="34.140625" customWidth="1"/>
    <col min="9726" max="9726" width="36.140625" customWidth="1"/>
    <col min="9727" max="9727" width="56.85546875" customWidth="1"/>
    <col min="9980" max="9980" width="31.5703125" customWidth="1"/>
    <col min="9981" max="9981" width="34.140625" customWidth="1"/>
    <col min="9982" max="9982" width="36.140625" customWidth="1"/>
    <col min="9983" max="9983" width="56.85546875" customWidth="1"/>
    <col min="10236" max="10236" width="31.5703125" customWidth="1"/>
    <col min="10237" max="10237" width="34.140625" customWidth="1"/>
    <col min="10238" max="10238" width="36.140625" customWidth="1"/>
    <col min="10239" max="10239" width="56.85546875" customWidth="1"/>
    <col min="10492" max="10492" width="31.5703125" customWidth="1"/>
    <col min="10493" max="10493" width="34.140625" customWidth="1"/>
    <col min="10494" max="10494" width="36.140625" customWidth="1"/>
    <col min="10495" max="10495" width="56.85546875" customWidth="1"/>
    <col min="10748" max="10748" width="31.5703125" customWidth="1"/>
    <col min="10749" max="10749" width="34.140625" customWidth="1"/>
    <col min="10750" max="10750" width="36.140625" customWidth="1"/>
    <col min="10751" max="10751" width="56.85546875" customWidth="1"/>
    <col min="11004" max="11004" width="31.5703125" customWidth="1"/>
    <col min="11005" max="11005" width="34.140625" customWidth="1"/>
    <col min="11006" max="11006" width="36.140625" customWidth="1"/>
    <col min="11007" max="11007" width="56.85546875" customWidth="1"/>
    <col min="11260" max="11260" width="31.5703125" customWidth="1"/>
    <col min="11261" max="11261" width="34.140625" customWidth="1"/>
    <col min="11262" max="11262" width="36.140625" customWidth="1"/>
    <col min="11263" max="11263" width="56.85546875" customWidth="1"/>
    <col min="11516" max="11516" width="31.5703125" customWidth="1"/>
    <col min="11517" max="11517" width="34.140625" customWidth="1"/>
    <col min="11518" max="11518" width="36.140625" customWidth="1"/>
    <col min="11519" max="11519" width="56.85546875" customWidth="1"/>
    <col min="11772" max="11772" width="31.5703125" customWidth="1"/>
    <col min="11773" max="11773" width="34.140625" customWidth="1"/>
    <col min="11774" max="11774" width="36.140625" customWidth="1"/>
    <col min="11775" max="11775" width="56.85546875" customWidth="1"/>
    <col min="12028" max="12028" width="31.5703125" customWidth="1"/>
    <col min="12029" max="12029" width="34.140625" customWidth="1"/>
    <col min="12030" max="12030" width="36.140625" customWidth="1"/>
    <col min="12031" max="12031" width="56.85546875" customWidth="1"/>
    <col min="12284" max="12284" width="31.5703125" customWidth="1"/>
    <col min="12285" max="12285" width="34.140625" customWidth="1"/>
    <col min="12286" max="12286" width="36.140625" customWidth="1"/>
    <col min="12287" max="12287" width="56.85546875" customWidth="1"/>
    <col min="12540" max="12540" width="31.5703125" customWidth="1"/>
    <col min="12541" max="12541" width="34.140625" customWidth="1"/>
    <col min="12542" max="12542" width="36.140625" customWidth="1"/>
    <col min="12543" max="12543" width="56.85546875" customWidth="1"/>
    <col min="12796" max="12796" width="31.5703125" customWidth="1"/>
    <col min="12797" max="12797" width="34.140625" customWidth="1"/>
    <col min="12798" max="12798" width="36.140625" customWidth="1"/>
    <col min="12799" max="12799" width="56.85546875" customWidth="1"/>
    <col min="13052" max="13052" width="31.5703125" customWidth="1"/>
    <col min="13053" max="13053" width="34.140625" customWidth="1"/>
    <col min="13054" max="13054" width="36.140625" customWidth="1"/>
    <col min="13055" max="13055" width="56.85546875" customWidth="1"/>
    <col min="13308" max="13308" width="31.5703125" customWidth="1"/>
    <col min="13309" max="13309" width="34.140625" customWidth="1"/>
    <col min="13310" max="13310" width="36.140625" customWidth="1"/>
    <col min="13311" max="13311" width="56.85546875" customWidth="1"/>
    <col min="13564" max="13564" width="31.5703125" customWidth="1"/>
    <col min="13565" max="13565" width="34.140625" customWidth="1"/>
    <col min="13566" max="13566" width="36.140625" customWidth="1"/>
    <col min="13567" max="13567" width="56.85546875" customWidth="1"/>
    <col min="13820" max="13820" width="31.5703125" customWidth="1"/>
    <col min="13821" max="13821" width="34.140625" customWidth="1"/>
    <col min="13822" max="13822" width="36.140625" customWidth="1"/>
    <col min="13823" max="13823" width="56.85546875" customWidth="1"/>
    <col min="14076" max="14076" width="31.5703125" customWidth="1"/>
    <col min="14077" max="14077" width="34.140625" customWidth="1"/>
    <col min="14078" max="14078" width="36.140625" customWidth="1"/>
    <col min="14079" max="14079" width="56.85546875" customWidth="1"/>
    <col min="14332" max="14332" width="31.5703125" customWidth="1"/>
    <col min="14333" max="14333" width="34.140625" customWidth="1"/>
    <col min="14334" max="14334" width="36.140625" customWidth="1"/>
    <col min="14335" max="14335" width="56.85546875" customWidth="1"/>
    <col min="14588" max="14588" width="31.5703125" customWidth="1"/>
    <col min="14589" max="14589" width="34.140625" customWidth="1"/>
    <col min="14590" max="14590" width="36.140625" customWidth="1"/>
    <col min="14591" max="14591" width="56.85546875" customWidth="1"/>
    <col min="14844" max="14844" width="31.5703125" customWidth="1"/>
    <col min="14845" max="14845" width="34.140625" customWidth="1"/>
    <col min="14846" max="14846" width="36.140625" customWidth="1"/>
    <col min="14847" max="14847" width="56.85546875" customWidth="1"/>
    <col min="15100" max="15100" width="31.5703125" customWidth="1"/>
    <col min="15101" max="15101" width="34.140625" customWidth="1"/>
    <col min="15102" max="15102" width="36.140625" customWidth="1"/>
    <col min="15103" max="15103" width="56.85546875" customWidth="1"/>
    <col min="15356" max="15356" width="31.5703125" customWidth="1"/>
    <col min="15357" max="15357" width="34.140625" customWidth="1"/>
    <col min="15358" max="15358" width="36.140625" customWidth="1"/>
    <col min="15359" max="15359" width="56.85546875" customWidth="1"/>
    <col min="15612" max="15612" width="31.5703125" customWidth="1"/>
    <col min="15613" max="15613" width="34.140625" customWidth="1"/>
    <col min="15614" max="15614" width="36.140625" customWidth="1"/>
    <col min="15615" max="15615" width="56.85546875" customWidth="1"/>
    <col min="15868" max="15868" width="31.5703125" customWidth="1"/>
    <col min="15869" max="15869" width="34.140625" customWidth="1"/>
    <col min="15870" max="15870" width="36.140625" customWidth="1"/>
    <col min="15871" max="15871" width="56.85546875" customWidth="1"/>
    <col min="16124" max="16124" width="31.5703125" customWidth="1"/>
    <col min="16125" max="16125" width="34.140625" customWidth="1"/>
    <col min="16126" max="16126" width="36.140625" customWidth="1"/>
    <col min="16127" max="16127" width="56.85546875" customWidth="1"/>
  </cols>
  <sheetData>
    <row r="1" spans="1:4" s="163" customFormat="1" x14ac:dyDescent="0.25">
      <c r="A1" s="135" t="s">
        <v>0</v>
      </c>
      <c r="B1" s="479" t="str">
        <f>'Cover Sheet'!D7</f>
        <v>RFP 05/2020</v>
      </c>
      <c r="C1" s="472"/>
      <c r="D1" s="472"/>
    </row>
    <row r="2" spans="1:4" s="163" customFormat="1" x14ac:dyDescent="0.25">
      <c r="A2" s="136" t="s">
        <v>1</v>
      </c>
      <c r="B2" s="480" t="str">
        <f>'Cover Sheet'!D12</f>
        <v>SARS ICT Facilities RFP 05/2020</v>
      </c>
      <c r="C2" s="470"/>
      <c r="D2" s="470"/>
    </row>
    <row r="3" spans="1:4" s="163" customFormat="1" x14ac:dyDescent="0.25">
      <c r="A3" s="137" t="s">
        <v>2</v>
      </c>
      <c r="B3" s="480" t="str">
        <f>'Cover Sheet'!D22</f>
        <v>COMPANY XYZ</v>
      </c>
      <c r="C3" s="470"/>
      <c r="D3" s="470"/>
    </row>
    <row r="4" spans="1:4" s="163" customFormat="1" x14ac:dyDescent="0.25">
      <c r="A4" s="137" t="s">
        <v>3</v>
      </c>
      <c r="B4" s="480" t="str">
        <f>'Cover Sheet'!D17</f>
        <v>REGION 3 - North West, Kwazulu Natal, Limpopo and Mpumalanga Province</v>
      </c>
      <c r="C4" s="470"/>
      <c r="D4" s="470"/>
    </row>
    <row r="5" spans="1:4" s="163" customFormat="1" x14ac:dyDescent="0.25">
      <c r="A5" s="137" t="s">
        <v>4</v>
      </c>
      <c r="B5" s="480" t="s">
        <v>235</v>
      </c>
      <c r="C5" s="470"/>
      <c r="D5" s="470"/>
    </row>
    <row r="6" spans="1:4" s="163" customFormat="1" ht="15.75" thickBot="1" x14ac:dyDescent="0.3">
      <c r="A6" s="138" t="s">
        <v>5</v>
      </c>
      <c r="B6" s="481" t="s">
        <v>6</v>
      </c>
      <c r="C6" s="474"/>
      <c r="D6" s="474"/>
    </row>
    <row r="7" spans="1:4" ht="20.25" x14ac:dyDescent="0.3">
      <c r="A7" s="5"/>
      <c r="B7" s="6"/>
      <c r="C7" s="7"/>
      <c r="D7" s="8"/>
    </row>
    <row r="8" spans="1:4" x14ac:dyDescent="0.25">
      <c r="A8" s="9" t="s">
        <v>7</v>
      </c>
      <c r="B8" s="10"/>
      <c r="C8" s="10"/>
      <c r="D8" s="10"/>
    </row>
    <row r="9" spans="1:4" x14ac:dyDescent="0.25">
      <c r="A9" s="9"/>
      <c r="B9" s="10"/>
      <c r="C9" s="10"/>
      <c r="D9" s="10"/>
    </row>
    <row r="10" spans="1:4" s="165" customFormat="1" ht="15.75" thickBot="1" x14ac:dyDescent="0.3">
      <c r="A10" s="164"/>
      <c r="B10" s="140"/>
      <c r="C10" s="140"/>
      <c r="D10" s="140"/>
    </row>
    <row r="11" spans="1:4" s="165" customFormat="1" ht="45.75" thickTop="1" x14ac:dyDescent="0.25">
      <c r="A11" s="166" t="s">
        <v>8</v>
      </c>
      <c r="B11" s="167"/>
      <c r="C11" s="167"/>
      <c r="D11" s="370" t="s">
        <v>9</v>
      </c>
    </row>
    <row r="12" spans="1:4" s="165" customFormat="1" ht="21" customHeight="1" thickBot="1" x14ac:dyDescent="0.3">
      <c r="A12" s="168"/>
      <c r="B12" s="167"/>
      <c r="C12" s="167"/>
      <c r="D12" s="169"/>
    </row>
    <row r="13" spans="1:4" s="165" customFormat="1" ht="16.5" thickTop="1" thickBot="1" x14ac:dyDescent="0.3">
      <c r="A13" s="168"/>
      <c r="B13" s="167"/>
      <c r="C13" s="170"/>
      <c r="D13" s="167"/>
    </row>
    <row r="14" spans="1:4" s="165" customFormat="1" x14ac:dyDescent="0.25">
      <c r="A14" s="166" t="s">
        <v>10</v>
      </c>
      <c r="B14" s="140"/>
      <c r="C14" s="482"/>
      <c r="D14" s="483" t="s">
        <v>261</v>
      </c>
    </row>
    <row r="15" spans="1:4" s="165" customFormat="1" ht="15.75" thickBot="1" x14ac:dyDescent="0.3">
      <c r="A15" s="166"/>
      <c r="B15" s="140"/>
      <c r="C15" s="482"/>
      <c r="D15" s="484"/>
    </row>
    <row r="16" spans="1:4" s="165" customFormat="1" ht="15.75" thickBot="1" x14ac:dyDescent="0.3">
      <c r="A16" s="140"/>
      <c r="B16" s="164"/>
      <c r="C16" s="171"/>
      <c r="D16" s="172"/>
    </row>
    <row r="17" spans="1:4" s="165" customFormat="1" x14ac:dyDescent="0.25">
      <c r="A17" s="140"/>
      <c r="B17" s="164"/>
      <c r="C17" s="140"/>
      <c r="D17" s="140"/>
    </row>
    <row r="18" spans="1:4" s="165" customFormat="1" x14ac:dyDescent="0.25">
      <c r="A18" s="166" t="s">
        <v>11</v>
      </c>
      <c r="B18" s="171"/>
      <c r="C18" s="173"/>
      <c r="D18" s="174"/>
    </row>
    <row r="19" spans="1:4" s="165" customFormat="1" x14ac:dyDescent="0.25">
      <c r="A19" s="339"/>
      <c r="B19" s="171"/>
      <c r="C19" s="173"/>
      <c r="D19" s="174"/>
    </row>
    <row r="20" spans="1:4" s="165" customFormat="1" ht="15.75" thickBot="1" x14ac:dyDescent="0.3">
      <c r="A20" s="339"/>
      <c r="B20" s="171"/>
      <c r="C20" s="173"/>
      <c r="D20" s="174"/>
    </row>
    <row r="21" spans="1:4" s="165" customFormat="1" ht="65.25" customHeight="1" thickBot="1" x14ac:dyDescent="0.3">
      <c r="A21" s="126" t="s">
        <v>12</v>
      </c>
      <c r="B21" s="126" t="s">
        <v>13</v>
      </c>
      <c r="C21" s="425" t="s">
        <v>14</v>
      </c>
      <c r="D21" s="424" t="s">
        <v>15</v>
      </c>
    </row>
    <row r="22" spans="1:4" x14ac:dyDescent="0.25">
      <c r="A22" s="476" t="s">
        <v>16</v>
      </c>
      <c r="B22" s="73" t="s">
        <v>17</v>
      </c>
      <c r="C22" s="108" t="s">
        <v>18</v>
      </c>
      <c r="D22" s="109"/>
    </row>
    <row r="23" spans="1:4" x14ac:dyDescent="0.25">
      <c r="A23" s="477"/>
      <c r="B23" s="74" t="s">
        <v>19</v>
      </c>
      <c r="C23" s="84" t="s">
        <v>18</v>
      </c>
      <c r="D23" s="91"/>
    </row>
    <row r="24" spans="1:4" ht="15.75" thickBot="1" x14ac:dyDescent="0.3">
      <c r="A24" s="478"/>
      <c r="B24" s="75" t="s">
        <v>20</v>
      </c>
      <c r="C24" s="105" t="s">
        <v>18</v>
      </c>
      <c r="D24" s="107"/>
    </row>
    <row r="25" spans="1:4" ht="15.75" customHeight="1" thickBot="1" x14ac:dyDescent="0.3">
      <c r="A25" s="76"/>
      <c r="B25" s="76"/>
      <c r="C25" s="85"/>
      <c r="D25" s="110"/>
    </row>
    <row r="26" spans="1:4" x14ac:dyDescent="0.25">
      <c r="A26" s="485" t="s">
        <v>21</v>
      </c>
      <c r="B26" s="73" t="s">
        <v>22</v>
      </c>
      <c r="C26" s="108" t="s">
        <v>18</v>
      </c>
      <c r="D26" s="109"/>
    </row>
    <row r="27" spans="1:4" ht="15" customHeight="1" x14ac:dyDescent="0.25">
      <c r="A27" s="486"/>
      <c r="B27" s="74" t="s">
        <v>23</v>
      </c>
      <c r="C27" s="84" t="s">
        <v>18</v>
      </c>
      <c r="D27" s="91"/>
    </row>
    <row r="28" spans="1:4" x14ac:dyDescent="0.25">
      <c r="A28" s="486"/>
      <c r="B28" s="77" t="s">
        <v>24</v>
      </c>
      <c r="C28" s="84" t="s">
        <v>18</v>
      </c>
      <c r="D28" s="91"/>
    </row>
    <row r="29" spans="1:4" ht="15.75" thickBot="1" x14ac:dyDescent="0.3">
      <c r="A29" s="487"/>
      <c r="B29" s="75" t="s">
        <v>25</v>
      </c>
      <c r="C29" s="105" t="s">
        <v>18</v>
      </c>
      <c r="D29" s="107"/>
    </row>
    <row r="30" spans="1:4" ht="15.75" thickBot="1" x14ac:dyDescent="0.3">
      <c r="A30" s="76"/>
      <c r="B30" s="76"/>
      <c r="C30" s="85"/>
      <c r="D30" s="110"/>
    </row>
    <row r="31" spans="1:4" ht="15" customHeight="1" x14ac:dyDescent="0.25">
      <c r="A31" s="485" t="s">
        <v>26</v>
      </c>
      <c r="B31" s="78" t="s">
        <v>27</v>
      </c>
      <c r="C31" s="108" t="s">
        <v>18</v>
      </c>
      <c r="D31" s="111"/>
    </row>
    <row r="32" spans="1:4" x14ac:dyDescent="0.25">
      <c r="A32" s="486"/>
      <c r="B32" s="79" t="s">
        <v>28</v>
      </c>
      <c r="C32" s="84" t="s">
        <v>18</v>
      </c>
      <c r="D32" s="92"/>
    </row>
    <row r="33" spans="1:4" ht="15.75" thickBot="1" x14ac:dyDescent="0.3">
      <c r="A33" s="487"/>
      <c r="B33" s="89" t="s">
        <v>29</v>
      </c>
      <c r="C33" s="105" t="s">
        <v>18</v>
      </c>
      <c r="D33" s="112"/>
    </row>
    <row r="34" spans="1:4" ht="15.75" thickBot="1" x14ac:dyDescent="0.3">
      <c r="A34" s="76"/>
      <c r="B34" s="76"/>
      <c r="C34" s="85"/>
      <c r="D34" s="110"/>
    </row>
    <row r="35" spans="1:4" x14ac:dyDescent="0.25">
      <c r="A35" s="340" t="s">
        <v>30</v>
      </c>
      <c r="B35" s="73" t="s">
        <v>31</v>
      </c>
      <c r="C35" s="108" t="s">
        <v>18</v>
      </c>
      <c r="D35" s="111"/>
    </row>
    <row r="36" spans="1:4" ht="15.75" thickBot="1" x14ac:dyDescent="0.3">
      <c r="A36" s="342"/>
      <c r="B36" s="75" t="s">
        <v>17</v>
      </c>
      <c r="C36" s="105" t="s">
        <v>18</v>
      </c>
      <c r="D36" s="113"/>
    </row>
    <row r="37" spans="1:4" s="12" customFormat="1" ht="15.75" thickBot="1" x14ac:dyDescent="0.3">
      <c r="A37" s="76"/>
      <c r="B37" s="76"/>
      <c r="C37" s="85"/>
      <c r="D37" s="110"/>
    </row>
    <row r="38" spans="1:4" s="12" customFormat="1" x14ac:dyDescent="0.25">
      <c r="A38" s="476" t="s">
        <v>32</v>
      </c>
      <c r="B38" s="83" t="s">
        <v>33</v>
      </c>
      <c r="C38" s="108" t="s">
        <v>18</v>
      </c>
      <c r="D38" s="111"/>
    </row>
    <row r="39" spans="1:4" s="12" customFormat="1" ht="28.5" x14ac:dyDescent="0.25">
      <c r="A39" s="477"/>
      <c r="B39" s="77" t="s">
        <v>34</v>
      </c>
      <c r="C39" s="84" t="s">
        <v>18</v>
      </c>
      <c r="D39" s="91"/>
    </row>
    <row r="40" spans="1:4" ht="15.75" thickBot="1" x14ac:dyDescent="0.3">
      <c r="A40" s="478"/>
      <c r="B40" s="102" t="s">
        <v>35</v>
      </c>
      <c r="C40" s="105" t="s">
        <v>18</v>
      </c>
      <c r="D40" s="113"/>
    </row>
    <row r="41" spans="1:4" ht="15.75" thickBot="1" x14ac:dyDescent="0.3">
      <c r="A41" s="76"/>
      <c r="B41" s="76"/>
      <c r="C41" s="85"/>
      <c r="D41" s="110"/>
    </row>
    <row r="42" spans="1:4" s="12" customFormat="1" ht="15.75" thickBot="1" x14ac:dyDescent="0.3">
      <c r="A42" s="115" t="s">
        <v>155</v>
      </c>
      <c r="B42" s="116" t="s">
        <v>156</v>
      </c>
      <c r="C42" s="117" t="s">
        <v>18</v>
      </c>
      <c r="D42" s="118"/>
    </row>
    <row r="43" spans="1:4" s="12" customFormat="1" ht="15" customHeight="1" thickBot="1" x14ac:dyDescent="0.3">
      <c r="A43" s="87"/>
      <c r="B43" s="87"/>
      <c r="C43" s="88"/>
      <c r="D43" s="88"/>
    </row>
    <row r="44" spans="1:4" s="12" customFormat="1" x14ac:dyDescent="0.25">
      <c r="A44" s="496" t="s">
        <v>157</v>
      </c>
      <c r="B44" s="114" t="s">
        <v>158</v>
      </c>
      <c r="C44" s="108" t="s">
        <v>18</v>
      </c>
      <c r="D44" s="111"/>
    </row>
    <row r="45" spans="1:4" s="12" customFormat="1" ht="15.75" thickBot="1" x14ac:dyDescent="0.3">
      <c r="A45" s="497"/>
      <c r="B45" s="106" t="s">
        <v>159</v>
      </c>
      <c r="C45" s="86" t="s">
        <v>18</v>
      </c>
      <c r="D45" s="93"/>
    </row>
    <row r="46" spans="1:4" s="12" customFormat="1" x14ac:dyDescent="0.25">
      <c r="A46" s="13"/>
      <c r="B46" s="14"/>
    </row>
    <row r="47" spans="1:4" s="12" customFormat="1" x14ac:dyDescent="0.25">
      <c r="A47" s="13"/>
      <c r="B47" s="14"/>
    </row>
    <row r="48" spans="1:4" s="12" customFormat="1" x14ac:dyDescent="0.25">
      <c r="A48" s="13"/>
      <c r="B48" s="14"/>
    </row>
    <row r="49" spans="1:4" s="12" customFormat="1" x14ac:dyDescent="0.25">
      <c r="A49" s="209" t="s">
        <v>264</v>
      </c>
      <c r="B49" s="132"/>
      <c r="C49" s="132"/>
      <c r="D49" s="132"/>
    </row>
    <row r="50" spans="1:4" s="12" customFormat="1" ht="15.75" thickBot="1" x14ac:dyDescent="0.3">
      <c r="A50" s="132"/>
      <c r="B50" s="132"/>
      <c r="C50" s="132"/>
      <c r="D50" s="132"/>
    </row>
    <row r="51" spans="1:4" s="12" customFormat="1" ht="15.75" thickBot="1" x14ac:dyDescent="0.3">
      <c r="A51" s="488" t="s">
        <v>12</v>
      </c>
      <c r="B51" s="488" t="s">
        <v>13</v>
      </c>
      <c r="C51" s="491"/>
      <c r="D51" s="291"/>
    </row>
    <row r="52" spans="1:4" s="12" customFormat="1" ht="15.75" thickBot="1" x14ac:dyDescent="0.3">
      <c r="A52" s="489"/>
      <c r="B52" s="489"/>
      <c r="C52" s="492"/>
      <c r="D52" s="292"/>
    </row>
    <row r="53" spans="1:4" s="11" customFormat="1" x14ac:dyDescent="0.25">
      <c r="A53" s="489"/>
      <c r="B53" s="489"/>
      <c r="C53" s="492"/>
      <c r="D53" s="494" t="s">
        <v>43</v>
      </c>
    </row>
    <row r="54" spans="1:4" s="11" customFormat="1" ht="15.75" thickBot="1" x14ac:dyDescent="0.3">
      <c r="A54" s="490"/>
      <c r="B54" s="490"/>
      <c r="C54" s="493"/>
      <c r="D54" s="495"/>
    </row>
    <row r="55" spans="1:4" x14ac:dyDescent="0.25">
      <c r="A55" s="498" t="s">
        <v>16</v>
      </c>
      <c r="B55" s="151" t="s">
        <v>17</v>
      </c>
      <c r="C55" s="210"/>
      <c r="D55" s="211">
        <v>109</v>
      </c>
    </row>
    <row r="56" spans="1:4" x14ac:dyDescent="0.25">
      <c r="A56" s="499"/>
      <c r="B56" s="148" t="s">
        <v>19</v>
      </c>
      <c r="C56" s="212"/>
      <c r="D56" s="213">
        <v>4</v>
      </c>
    </row>
    <row r="57" spans="1:4" s="14" customFormat="1" ht="15.75" thickBot="1" x14ac:dyDescent="0.3">
      <c r="A57" s="500"/>
      <c r="B57" s="150" t="s">
        <v>20</v>
      </c>
      <c r="C57" s="214"/>
      <c r="D57" s="215">
        <v>0</v>
      </c>
    </row>
    <row r="58" spans="1:4" s="14" customFormat="1" ht="15.75" thickBot="1" x14ac:dyDescent="0.3">
      <c r="A58" s="216"/>
      <c r="B58" s="217" t="s">
        <v>43</v>
      </c>
      <c r="C58" s="218"/>
      <c r="D58" s="219">
        <f>SUM(D55:D57)</f>
        <v>113</v>
      </c>
    </row>
    <row r="59" spans="1:4" s="14" customFormat="1" x14ac:dyDescent="0.25">
      <c r="A59" s="501" t="s">
        <v>21</v>
      </c>
      <c r="B59" s="151" t="s">
        <v>22</v>
      </c>
      <c r="C59" s="210"/>
      <c r="D59" s="211">
        <v>132</v>
      </c>
    </row>
    <row r="60" spans="1:4" s="14" customFormat="1" x14ac:dyDescent="0.25">
      <c r="A60" s="502"/>
      <c r="B60" s="148" t="s">
        <v>23</v>
      </c>
      <c r="C60" s="212"/>
      <c r="D60" s="213">
        <v>0</v>
      </c>
    </row>
    <row r="61" spans="1:4" s="14" customFormat="1" x14ac:dyDescent="0.25">
      <c r="A61" s="502"/>
      <c r="B61" s="152" t="s">
        <v>24</v>
      </c>
      <c r="C61" s="220"/>
      <c r="D61" s="213">
        <v>2</v>
      </c>
    </row>
    <row r="62" spans="1:4" s="14" customFormat="1" ht="15.75" thickBot="1" x14ac:dyDescent="0.3">
      <c r="A62" s="503"/>
      <c r="B62" s="150" t="s">
        <v>25</v>
      </c>
      <c r="C62" s="214"/>
      <c r="D62" s="215">
        <v>0</v>
      </c>
    </row>
    <row r="63" spans="1:4" s="14" customFormat="1" ht="15.75" thickBot="1" x14ac:dyDescent="0.3">
      <c r="A63" s="216"/>
      <c r="B63" s="217" t="s">
        <v>43</v>
      </c>
      <c r="C63" s="218"/>
      <c r="D63" s="219">
        <f>SUM(D59:D62)</f>
        <v>134</v>
      </c>
    </row>
    <row r="64" spans="1:4" s="14" customFormat="1" x14ac:dyDescent="0.25">
      <c r="A64" s="501" t="s">
        <v>26</v>
      </c>
      <c r="B64" s="153" t="s">
        <v>27</v>
      </c>
      <c r="C64" s="221"/>
      <c r="D64" s="211">
        <v>60</v>
      </c>
    </row>
    <row r="65" spans="1:4" s="14" customFormat="1" x14ac:dyDescent="0.25">
      <c r="A65" s="502"/>
      <c r="B65" s="154" t="s">
        <v>28</v>
      </c>
      <c r="C65" s="222"/>
      <c r="D65" s="211">
        <v>7</v>
      </c>
    </row>
    <row r="66" spans="1:4" s="14" customFormat="1" ht="15.75" thickBot="1" x14ac:dyDescent="0.3">
      <c r="A66" s="503"/>
      <c r="B66" s="155" t="s">
        <v>29</v>
      </c>
      <c r="C66" s="223"/>
      <c r="D66" s="211">
        <v>146</v>
      </c>
    </row>
    <row r="67" spans="1:4" s="14" customFormat="1" ht="15.75" thickBot="1" x14ac:dyDescent="0.3">
      <c r="A67" s="216"/>
      <c r="B67" s="217" t="s">
        <v>43</v>
      </c>
      <c r="C67" s="218"/>
      <c r="D67" s="219">
        <f>SUM(D64:D66)</f>
        <v>213</v>
      </c>
    </row>
    <row r="68" spans="1:4" s="14" customFormat="1" x14ac:dyDescent="0.25">
      <c r="A68" s="207" t="s">
        <v>30</v>
      </c>
      <c r="B68" s="151" t="s">
        <v>31</v>
      </c>
      <c r="C68" s="210"/>
      <c r="D68" s="211">
        <v>0</v>
      </c>
    </row>
    <row r="69" spans="1:4" s="14" customFormat="1" ht="15.75" thickBot="1" x14ac:dyDescent="0.3">
      <c r="A69" s="208"/>
      <c r="B69" s="150" t="s">
        <v>17</v>
      </c>
      <c r="C69" s="214"/>
      <c r="D69" s="211">
        <v>0</v>
      </c>
    </row>
    <row r="70" spans="1:4" s="14" customFormat="1" ht="15.75" thickBot="1" x14ac:dyDescent="0.3">
      <c r="A70" s="216"/>
      <c r="B70" s="217" t="s">
        <v>43</v>
      </c>
      <c r="C70" s="218"/>
      <c r="D70" s="219">
        <f>SUM(D68:D69)</f>
        <v>0</v>
      </c>
    </row>
    <row r="71" spans="1:4" s="14" customFormat="1" x14ac:dyDescent="0.25">
      <c r="A71" s="498" t="s">
        <v>32</v>
      </c>
      <c r="B71" s="224" t="s">
        <v>33</v>
      </c>
      <c r="C71" s="225"/>
      <c r="D71" s="211">
        <v>76</v>
      </c>
    </row>
    <row r="72" spans="1:4" s="14" customFormat="1" x14ac:dyDescent="0.25">
      <c r="A72" s="499"/>
      <c r="B72" s="152" t="s">
        <v>34</v>
      </c>
      <c r="C72" s="220"/>
      <c r="D72" s="211">
        <v>5</v>
      </c>
    </row>
    <row r="73" spans="1:4" s="14" customFormat="1" ht="15.75" thickBot="1" x14ac:dyDescent="0.3">
      <c r="A73" s="500"/>
      <c r="B73" s="156" t="s">
        <v>35</v>
      </c>
      <c r="C73" s="226"/>
      <c r="D73" s="211">
        <v>0</v>
      </c>
    </row>
    <row r="74" spans="1:4" s="14" customFormat="1" ht="15.75" thickBot="1" x14ac:dyDescent="0.3">
      <c r="A74" s="216"/>
      <c r="B74" s="217" t="s">
        <v>43</v>
      </c>
      <c r="C74" s="218"/>
      <c r="D74" s="219">
        <f>SUM(D71:D73)</f>
        <v>81</v>
      </c>
    </row>
    <row r="75" spans="1:4" s="14" customFormat="1" ht="15.75" thickBot="1" x14ac:dyDescent="0.3">
      <c r="A75" s="227" t="s">
        <v>155</v>
      </c>
      <c r="B75" s="228" t="s">
        <v>156</v>
      </c>
      <c r="C75" s="229"/>
      <c r="D75" s="211">
        <v>52</v>
      </c>
    </row>
    <row r="76" spans="1:4" s="14" customFormat="1" ht="15.75" thickBot="1" x14ac:dyDescent="0.3">
      <c r="A76" s="216"/>
      <c r="B76" s="217" t="s">
        <v>43</v>
      </c>
      <c r="C76" s="218"/>
      <c r="D76" s="219">
        <f>SUM(D75)</f>
        <v>52</v>
      </c>
    </row>
    <row r="77" spans="1:4" s="14" customFormat="1" x14ac:dyDescent="0.25">
      <c r="A77" s="501" t="s">
        <v>157</v>
      </c>
      <c r="B77" s="153" t="s">
        <v>158</v>
      </c>
      <c r="C77" s="221"/>
      <c r="D77" s="211">
        <v>73</v>
      </c>
    </row>
    <row r="78" spans="1:4" s="14" customFormat="1" ht="15.75" thickBot="1" x14ac:dyDescent="0.3">
      <c r="A78" s="503"/>
      <c r="B78" s="155" t="s">
        <v>159</v>
      </c>
      <c r="C78" s="223"/>
      <c r="D78" s="211">
        <v>9</v>
      </c>
    </row>
    <row r="79" spans="1:4" s="14" customFormat="1" ht="15.75" thickBot="1" x14ac:dyDescent="0.3">
      <c r="A79" s="216"/>
      <c r="B79" s="217" t="s">
        <v>43</v>
      </c>
      <c r="C79" s="218"/>
      <c r="D79" s="219">
        <f>SUM(D77:D78)</f>
        <v>82</v>
      </c>
    </row>
    <row r="80" spans="1:4" s="14" customFormat="1" ht="15.75" thickBot="1" x14ac:dyDescent="0.3">
      <c r="A80" s="216"/>
      <c r="B80" s="217" t="s">
        <v>232</v>
      </c>
      <c r="C80" s="218"/>
      <c r="D80" s="219">
        <f>SUM(D58+D63+D67+D70+D74+D76+D79)</f>
        <v>675</v>
      </c>
    </row>
    <row r="81" spans="1:4" s="14" customFormat="1" x14ac:dyDescent="0.25">
      <c r="A81" s="15"/>
      <c r="C81" s="12"/>
      <c r="D81" s="12"/>
    </row>
    <row r="82" spans="1:4" s="14" customFormat="1" x14ac:dyDescent="0.25">
      <c r="A82" s="15"/>
      <c r="C82" s="12"/>
      <c r="D82" s="12"/>
    </row>
    <row r="83" spans="1:4" s="14" customFormat="1" x14ac:dyDescent="0.25">
      <c r="A83" s="15"/>
      <c r="C83" s="12"/>
      <c r="D83" s="12"/>
    </row>
    <row r="84" spans="1:4" s="14" customFormat="1" x14ac:dyDescent="0.25">
      <c r="A84" s="15"/>
      <c r="C84" s="12"/>
      <c r="D84" s="12"/>
    </row>
    <row r="85" spans="1:4" s="14" customFormat="1" x14ac:dyDescent="0.25">
      <c r="A85" s="15"/>
      <c r="C85" s="12"/>
      <c r="D85" s="12"/>
    </row>
    <row r="86" spans="1:4" s="14" customFormat="1" x14ac:dyDescent="0.25">
      <c r="A86" s="15"/>
      <c r="C86" s="12"/>
      <c r="D86" s="12"/>
    </row>
    <row r="87" spans="1:4" s="14" customFormat="1" x14ac:dyDescent="0.25">
      <c r="A87" s="15"/>
      <c r="C87" s="12"/>
      <c r="D87" s="12"/>
    </row>
    <row r="88" spans="1:4" s="14" customFormat="1" x14ac:dyDescent="0.25">
      <c r="A88" s="15"/>
      <c r="C88" s="12"/>
      <c r="D88" s="12"/>
    </row>
    <row r="89" spans="1:4" s="14" customFormat="1" x14ac:dyDescent="0.25">
      <c r="A89" s="15"/>
      <c r="C89" s="12"/>
      <c r="D89" s="12"/>
    </row>
    <row r="90" spans="1:4" s="14" customFormat="1" x14ac:dyDescent="0.25">
      <c r="A90" s="15"/>
      <c r="C90" s="12"/>
      <c r="D90" s="12"/>
    </row>
    <row r="91" spans="1:4" s="14" customFormat="1" x14ac:dyDescent="0.25">
      <c r="A91" s="15"/>
      <c r="C91" s="12"/>
      <c r="D91" s="12"/>
    </row>
    <row r="92" spans="1:4" s="14" customFormat="1" x14ac:dyDescent="0.25">
      <c r="A92" s="15"/>
      <c r="C92" s="12"/>
      <c r="D92" s="12"/>
    </row>
  </sheetData>
  <mergeCells count="22">
    <mergeCell ref="A55:A57"/>
    <mergeCell ref="A59:A62"/>
    <mergeCell ref="A64:A66"/>
    <mergeCell ref="A71:A73"/>
    <mergeCell ref="A77:A78"/>
    <mergeCell ref="A51:A54"/>
    <mergeCell ref="B51:B54"/>
    <mergeCell ref="C51:C54"/>
    <mergeCell ref="D53:D54"/>
    <mergeCell ref="A44:A45"/>
    <mergeCell ref="A38:A40"/>
    <mergeCell ref="B1:D1"/>
    <mergeCell ref="B2:D2"/>
    <mergeCell ref="B3:D3"/>
    <mergeCell ref="B4:D4"/>
    <mergeCell ref="B5:D5"/>
    <mergeCell ref="B6:D6"/>
    <mergeCell ref="C14:C15"/>
    <mergeCell ref="D14:D15"/>
    <mergeCell ref="A22:A24"/>
    <mergeCell ref="A26:A29"/>
    <mergeCell ref="A31:A33"/>
  </mergeCells>
  <hyperlinks>
    <hyperlink ref="A8" location="Index!A1" display="Back to Index"/>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50"/>
  <sheetViews>
    <sheetView topLeftCell="A25" zoomScale="60" zoomScaleNormal="60" zoomScalePageLayoutView="80" workbookViewId="0">
      <selection activeCell="G14" sqref="G14"/>
    </sheetView>
  </sheetViews>
  <sheetFormatPr defaultColWidth="50.85546875" defaultRowHeight="12.75" x14ac:dyDescent="0.2"/>
  <cols>
    <col min="1" max="1" width="3.7109375" style="145" customWidth="1"/>
    <col min="2" max="2" width="43.28515625" style="157" customWidth="1"/>
    <col min="3" max="3" width="80.140625" style="158" bestFit="1" customWidth="1"/>
    <col min="4" max="4" width="47.28515625" style="159" bestFit="1" customWidth="1"/>
    <col min="5" max="7" width="19.7109375" style="144" customWidth="1"/>
    <col min="8" max="12" width="19.7109375" style="145" customWidth="1"/>
    <col min="13" max="13" width="22.140625" style="145" customWidth="1"/>
    <col min="14" max="15" width="12.7109375" style="145" customWidth="1"/>
    <col min="16" max="19" width="12.85546875" style="145" customWidth="1"/>
    <col min="20" max="16384" width="50.85546875" style="145"/>
  </cols>
  <sheetData>
    <row r="1" spans="2:11" s="141" customFormat="1" ht="15" x14ac:dyDescent="0.2">
      <c r="B1" s="135" t="s">
        <v>0</v>
      </c>
      <c r="C1" s="513" t="str">
        <f>'Cover Sheet'!D7</f>
        <v>RFP 05/2020</v>
      </c>
      <c r="D1" s="514"/>
      <c r="E1" s="479"/>
      <c r="F1" s="160"/>
      <c r="G1" s="160"/>
    </row>
    <row r="2" spans="2:11" s="141" customFormat="1" ht="15" x14ac:dyDescent="0.2">
      <c r="B2" s="136" t="s">
        <v>1</v>
      </c>
      <c r="C2" s="515" t="str">
        <f>'Cover Sheet'!D12</f>
        <v>SARS ICT Facilities RFP 05/2020</v>
      </c>
      <c r="D2" s="516"/>
      <c r="E2" s="480"/>
      <c r="F2" s="160"/>
      <c r="G2" s="160"/>
    </row>
    <row r="3" spans="2:11" s="141" customFormat="1" ht="15" x14ac:dyDescent="0.2">
      <c r="B3" s="137" t="s">
        <v>2</v>
      </c>
      <c r="C3" s="515" t="str">
        <f>'Cover Sheet'!D22</f>
        <v>COMPANY XYZ</v>
      </c>
      <c r="D3" s="516"/>
      <c r="E3" s="480"/>
      <c r="F3" s="160"/>
      <c r="G3" s="160"/>
    </row>
    <row r="4" spans="2:11" s="141" customFormat="1" ht="15" x14ac:dyDescent="0.25">
      <c r="B4" s="137" t="s">
        <v>3</v>
      </c>
      <c r="C4" s="515" t="str">
        <f>'Cover Sheet'!D17</f>
        <v>REGION 3 - North West, Kwazulu Natal, Limpopo and Mpumalanga Province</v>
      </c>
      <c r="D4" s="516"/>
      <c r="E4" s="480"/>
      <c r="F4" s="160"/>
      <c r="G4" s="160"/>
      <c r="J4" s="363"/>
    </row>
    <row r="5" spans="2:11" s="141" customFormat="1" ht="15" x14ac:dyDescent="0.2">
      <c r="B5" s="137" t="s">
        <v>4</v>
      </c>
      <c r="C5" s="515" t="s">
        <v>254</v>
      </c>
      <c r="D5" s="516"/>
      <c r="E5" s="480"/>
      <c r="F5" s="160"/>
      <c r="G5" s="160"/>
    </row>
    <row r="6" spans="2:11" s="141" customFormat="1" ht="15.75" thickBot="1" x14ac:dyDescent="0.3">
      <c r="B6" s="138" t="s">
        <v>5</v>
      </c>
      <c r="C6" s="521" t="s">
        <v>138</v>
      </c>
      <c r="D6" s="522"/>
      <c r="E6" s="481"/>
      <c r="F6" s="364"/>
      <c r="G6" s="160"/>
      <c r="J6" s="281"/>
    </row>
    <row r="7" spans="2:11" ht="14.25" x14ac:dyDescent="0.2">
      <c r="F7" s="365"/>
      <c r="J7" s="280"/>
    </row>
    <row r="8" spans="2:11" ht="14.25" x14ac:dyDescent="0.2">
      <c r="B8" s="146"/>
      <c r="C8" s="146"/>
      <c r="D8" s="146"/>
      <c r="E8" s="146"/>
      <c r="G8" s="147"/>
      <c r="H8" s="147"/>
      <c r="I8" s="147"/>
      <c r="J8" s="280"/>
      <c r="K8" s="144"/>
    </row>
    <row r="9" spans="2:11" s="141" customFormat="1" ht="15.75" customHeight="1" x14ac:dyDescent="0.25">
      <c r="B9" s="517" t="s">
        <v>262</v>
      </c>
      <c r="C9" s="517"/>
      <c r="D9" s="517"/>
      <c r="E9" s="161"/>
      <c r="F9" s="161"/>
      <c r="G9" s="162"/>
      <c r="H9" s="162"/>
      <c r="I9" s="162"/>
      <c r="J9" s="162"/>
      <c r="K9" s="160"/>
    </row>
    <row r="10" spans="2:11" ht="13.5" thickBot="1" x14ac:dyDescent="0.25">
      <c r="B10" s="371"/>
      <c r="C10" s="371"/>
      <c r="D10" s="371"/>
      <c r="E10" s="146"/>
      <c r="F10" s="146"/>
      <c r="G10" s="147"/>
      <c r="H10" s="147"/>
      <c r="I10" s="147"/>
      <c r="J10" s="147"/>
    </row>
    <row r="11" spans="2:11" s="141" customFormat="1" ht="17.25" customHeight="1" thickBot="1" x14ac:dyDescent="0.25">
      <c r="E11" s="518" t="s">
        <v>263</v>
      </c>
      <c r="F11" s="519"/>
      <c r="G11" s="519"/>
      <c r="H11" s="520"/>
    </row>
    <row r="12" spans="2:11" s="141" customFormat="1" ht="15.75" thickBot="1" x14ac:dyDescent="0.25">
      <c r="B12" s="24"/>
      <c r="C12" s="24"/>
      <c r="D12" s="25"/>
      <c r="E12" s="523" t="s">
        <v>37</v>
      </c>
      <c r="F12" s="524"/>
      <c r="G12" s="524"/>
      <c r="H12" s="525"/>
    </row>
    <row r="13" spans="2:11" s="141" customFormat="1" ht="15.75" thickBot="1" x14ac:dyDescent="0.25">
      <c r="B13" s="24"/>
      <c r="C13" s="24"/>
      <c r="D13" s="25"/>
      <c r="E13" s="526" t="s">
        <v>298</v>
      </c>
      <c r="F13" s="527"/>
      <c r="G13" s="526" t="s">
        <v>299</v>
      </c>
      <c r="H13" s="527"/>
    </row>
    <row r="14" spans="2:11" s="141" customFormat="1" ht="15.75" thickBot="1" x14ac:dyDescent="0.25">
      <c r="B14" s="126" t="s">
        <v>12</v>
      </c>
      <c r="C14" s="126" t="s">
        <v>13</v>
      </c>
      <c r="D14" s="425" t="s">
        <v>14</v>
      </c>
      <c r="E14" s="428" t="s">
        <v>40</v>
      </c>
      <c r="F14" s="428" t="s">
        <v>41</v>
      </c>
      <c r="G14" s="428" t="s">
        <v>40</v>
      </c>
      <c r="H14" s="428" t="s">
        <v>41</v>
      </c>
    </row>
    <row r="15" spans="2:11" s="149" customFormat="1" ht="15" customHeight="1" x14ac:dyDescent="0.2">
      <c r="B15" s="498" t="s">
        <v>16</v>
      </c>
      <c r="C15" s="151" t="s">
        <v>17</v>
      </c>
      <c r="D15" s="426" t="s">
        <v>18</v>
      </c>
      <c r="E15" s="427"/>
      <c r="F15" s="381"/>
      <c r="G15" s="381"/>
      <c r="H15" s="381"/>
    </row>
    <row r="16" spans="2:11" s="149" customFormat="1" ht="15" customHeight="1" x14ac:dyDescent="0.2">
      <c r="B16" s="499"/>
      <c r="C16" s="148" t="s">
        <v>19</v>
      </c>
      <c r="D16" s="372" t="s">
        <v>18</v>
      </c>
      <c r="E16" s="374"/>
      <c r="F16" s="373"/>
      <c r="G16" s="373"/>
      <c r="H16" s="373"/>
    </row>
    <row r="17" spans="2:13" s="149" customFormat="1" ht="15" customHeight="1" thickBot="1" x14ac:dyDescent="0.25">
      <c r="B17" s="500"/>
      <c r="C17" s="150" t="s">
        <v>20</v>
      </c>
      <c r="D17" s="372" t="s">
        <v>18</v>
      </c>
      <c r="E17" s="375"/>
      <c r="F17" s="376"/>
      <c r="G17" s="376"/>
      <c r="H17" s="376"/>
    </row>
    <row r="18" spans="2:13" ht="13.5" thickBot="1" x14ac:dyDescent="0.25">
      <c r="B18" s="377"/>
      <c r="C18" s="377"/>
      <c r="D18" s="378"/>
      <c r="E18" s="379">
        <f>SUM(E15:E17)</f>
        <v>0</v>
      </c>
      <c r="F18" s="379">
        <f t="shared" ref="F18:H18" si="0">SUM(F15:F17)</f>
        <v>0</v>
      </c>
      <c r="G18" s="379">
        <f t="shared" si="0"/>
        <v>0</v>
      </c>
      <c r="H18" s="379">
        <f t="shared" si="0"/>
        <v>0</v>
      </c>
    </row>
    <row r="19" spans="2:13" x14ac:dyDescent="0.2">
      <c r="B19" s="501" t="s">
        <v>21</v>
      </c>
      <c r="C19" s="151" t="s">
        <v>22</v>
      </c>
      <c r="D19" s="372" t="s">
        <v>18</v>
      </c>
      <c r="E19" s="380"/>
      <c r="F19" s="380"/>
      <c r="G19" s="381"/>
      <c r="H19" s="381"/>
    </row>
    <row r="20" spans="2:13" x14ac:dyDescent="0.2">
      <c r="B20" s="502"/>
      <c r="C20" s="148" t="s">
        <v>23</v>
      </c>
      <c r="D20" s="372" t="s">
        <v>18</v>
      </c>
      <c r="E20" s="374"/>
      <c r="F20" s="373"/>
      <c r="G20" s="373"/>
      <c r="H20" s="373"/>
    </row>
    <row r="21" spans="2:13" ht="15.75" customHeight="1" x14ac:dyDescent="0.2">
      <c r="B21" s="502"/>
      <c r="C21" s="152" t="s">
        <v>24</v>
      </c>
      <c r="D21" s="372" t="s">
        <v>18</v>
      </c>
      <c r="E21" s="374"/>
      <c r="F21" s="374"/>
      <c r="G21" s="373"/>
      <c r="H21" s="373"/>
    </row>
    <row r="22" spans="2:13" ht="15.75" customHeight="1" thickBot="1" x14ac:dyDescent="0.25">
      <c r="B22" s="503"/>
      <c r="C22" s="150" t="s">
        <v>25</v>
      </c>
      <c r="D22" s="372" t="s">
        <v>18</v>
      </c>
      <c r="E22" s="375"/>
      <c r="F22" s="375"/>
      <c r="G22" s="376"/>
      <c r="H22" s="376"/>
    </row>
    <row r="23" spans="2:13" ht="13.5" thickBot="1" x14ac:dyDescent="0.25">
      <c r="B23" s="377"/>
      <c r="C23" s="377"/>
      <c r="D23" s="378"/>
      <c r="E23" s="379">
        <f>SUM(E19:E22)</f>
        <v>0</v>
      </c>
      <c r="F23" s="379">
        <f t="shared" ref="F23:H23" si="1">SUM(F19:F22)</f>
        <v>0</v>
      </c>
      <c r="G23" s="379">
        <f t="shared" si="1"/>
        <v>0</v>
      </c>
      <c r="H23" s="379">
        <f t="shared" si="1"/>
        <v>0</v>
      </c>
    </row>
    <row r="24" spans="2:13" x14ac:dyDescent="0.2">
      <c r="B24" s="501" t="s">
        <v>26</v>
      </c>
      <c r="C24" s="153" t="s">
        <v>27</v>
      </c>
      <c r="D24" s="372" t="s">
        <v>18</v>
      </c>
      <c r="E24" s="382" t="s">
        <v>42</v>
      </c>
      <c r="F24" s="382" t="s">
        <v>42</v>
      </c>
      <c r="G24" s="380"/>
      <c r="H24" s="381"/>
    </row>
    <row r="25" spans="2:13" s="144" customFormat="1" ht="16.5" customHeight="1" x14ac:dyDescent="0.2">
      <c r="B25" s="502"/>
      <c r="C25" s="154" t="s">
        <v>28</v>
      </c>
      <c r="D25" s="372" t="s">
        <v>18</v>
      </c>
      <c r="E25" s="382" t="s">
        <v>42</v>
      </c>
      <c r="F25" s="382" t="s">
        <v>42</v>
      </c>
      <c r="G25" s="374"/>
      <c r="H25" s="373"/>
    </row>
    <row r="26" spans="2:13" s="144" customFormat="1" ht="16.5" customHeight="1" thickBot="1" x14ac:dyDescent="0.25">
      <c r="B26" s="503"/>
      <c r="C26" s="155" t="s">
        <v>29</v>
      </c>
      <c r="D26" s="372" t="s">
        <v>18</v>
      </c>
      <c r="E26" s="382" t="s">
        <v>42</v>
      </c>
      <c r="F26" s="382" t="s">
        <v>42</v>
      </c>
      <c r="G26" s="374"/>
      <c r="H26" s="373"/>
    </row>
    <row r="27" spans="2:13" s="144" customFormat="1" ht="16.5" customHeight="1" thickBot="1" x14ac:dyDescent="0.25">
      <c r="B27" s="377"/>
      <c r="C27" s="377"/>
      <c r="D27" s="378"/>
      <c r="E27" s="379"/>
      <c r="F27" s="379"/>
      <c r="G27" s="379">
        <f>SUM(G24:G26)</f>
        <v>0</v>
      </c>
      <c r="H27" s="379">
        <f>SUM(H24:H26)</f>
        <v>0</v>
      </c>
    </row>
    <row r="30" spans="2:13" ht="15" x14ac:dyDescent="0.25">
      <c r="B30" s="255" t="s">
        <v>264</v>
      </c>
      <c r="C30" s="283"/>
      <c r="D30" s="284"/>
      <c r="E30" s="160"/>
      <c r="F30" s="160"/>
      <c r="G30" s="160"/>
      <c r="H30" s="141"/>
      <c r="I30" s="141"/>
      <c r="J30" s="141"/>
      <c r="K30" s="141"/>
      <c r="L30" s="141"/>
      <c r="M30" s="141"/>
    </row>
    <row r="31" spans="2:13" ht="15" thickBot="1" x14ac:dyDescent="0.25">
      <c r="B31" s="282"/>
      <c r="C31" s="283"/>
      <c r="D31" s="284"/>
      <c r="E31" s="160"/>
      <c r="F31" s="160"/>
      <c r="G31" s="160"/>
      <c r="H31" s="141"/>
      <c r="I31" s="141"/>
      <c r="J31" s="141"/>
      <c r="K31" s="141"/>
      <c r="L31" s="141"/>
      <c r="M31" s="141"/>
    </row>
    <row r="32" spans="2:13" ht="14.25" x14ac:dyDescent="0.2">
      <c r="B32" s="507" t="s">
        <v>12</v>
      </c>
      <c r="C32" s="507" t="s">
        <v>13</v>
      </c>
      <c r="D32" s="510"/>
      <c r="E32" s="504" t="s">
        <v>47</v>
      </c>
      <c r="F32" s="507" t="s">
        <v>48</v>
      </c>
      <c r="G32" s="507" t="s">
        <v>43</v>
      </c>
      <c r="H32" s="141"/>
      <c r="I32" s="141"/>
      <c r="J32" s="141"/>
      <c r="K32" s="141"/>
      <c r="L32" s="141"/>
      <c r="M32" s="141"/>
    </row>
    <row r="33" spans="2:13" ht="14.25" x14ac:dyDescent="0.2">
      <c r="B33" s="508"/>
      <c r="C33" s="508"/>
      <c r="D33" s="511"/>
      <c r="E33" s="505"/>
      <c r="F33" s="508"/>
      <c r="G33" s="508"/>
      <c r="H33" s="141"/>
      <c r="I33" s="141"/>
      <c r="J33" s="141"/>
      <c r="K33" s="141"/>
      <c r="L33" s="141"/>
      <c r="M33" s="141"/>
    </row>
    <row r="34" spans="2:13" ht="14.25" x14ac:dyDescent="0.2">
      <c r="B34" s="508"/>
      <c r="C34" s="508"/>
      <c r="D34" s="511"/>
      <c r="E34" s="505"/>
      <c r="F34" s="508"/>
      <c r="G34" s="508"/>
      <c r="H34" s="141"/>
      <c r="I34" s="141"/>
      <c r="J34" s="141"/>
      <c r="K34" s="141"/>
      <c r="L34" s="141"/>
      <c r="M34" s="141"/>
    </row>
    <row r="35" spans="2:13" ht="15" thickBot="1" x14ac:dyDescent="0.25">
      <c r="B35" s="509"/>
      <c r="C35" s="509"/>
      <c r="D35" s="512"/>
      <c r="E35" s="506"/>
      <c r="F35" s="509"/>
      <c r="G35" s="509"/>
      <c r="H35" s="141"/>
      <c r="I35" s="141"/>
      <c r="J35" s="141"/>
      <c r="K35" s="141"/>
      <c r="L35" s="141"/>
      <c r="M35" s="141"/>
    </row>
    <row r="36" spans="2:13" ht="15" x14ac:dyDescent="0.2">
      <c r="B36" s="201" t="s">
        <v>16</v>
      </c>
      <c r="C36" s="73" t="s">
        <v>17</v>
      </c>
      <c r="D36" s="256"/>
      <c r="E36" s="285">
        <v>79</v>
      </c>
      <c r="F36" s="259">
        <v>30</v>
      </c>
      <c r="G36" s="259">
        <f>SUM(E36:F36)</f>
        <v>109</v>
      </c>
      <c r="H36" s="141"/>
      <c r="I36" s="141"/>
      <c r="J36" s="141"/>
      <c r="K36" s="141"/>
      <c r="L36" s="141"/>
      <c r="M36" s="141"/>
    </row>
    <row r="37" spans="2:13" ht="15" x14ac:dyDescent="0.2">
      <c r="B37" s="202"/>
      <c r="C37" s="74" t="s">
        <v>19</v>
      </c>
      <c r="D37" s="260"/>
      <c r="E37" s="286">
        <v>0</v>
      </c>
      <c r="F37" s="261">
        <v>4</v>
      </c>
      <c r="G37" s="259">
        <f>SUM(E37:F37)</f>
        <v>4</v>
      </c>
      <c r="H37" s="141"/>
      <c r="I37" s="141"/>
      <c r="J37" s="141"/>
      <c r="K37" s="141"/>
      <c r="L37" s="141"/>
      <c r="M37" s="141"/>
    </row>
    <row r="38" spans="2:13" ht="15.75" thickBot="1" x14ac:dyDescent="0.25">
      <c r="B38" s="203"/>
      <c r="C38" s="75" t="s">
        <v>20</v>
      </c>
      <c r="D38" s="263"/>
      <c r="E38" s="287">
        <v>0</v>
      </c>
      <c r="F38" s="264">
        <v>0</v>
      </c>
      <c r="G38" s="259">
        <f>SUM(E38:F38)</f>
        <v>0</v>
      </c>
      <c r="H38" s="141"/>
      <c r="I38" s="141"/>
      <c r="J38" s="141"/>
      <c r="K38" s="141"/>
      <c r="L38" s="141"/>
      <c r="M38" s="141"/>
    </row>
    <row r="39" spans="2:13" ht="15.75" thickBot="1" x14ac:dyDescent="0.3">
      <c r="B39" s="240"/>
      <c r="C39" s="266" t="s">
        <v>43</v>
      </c>
      <c r="D39" s="267"/>
      <c r="E39" s="288">
        <f>SUM(E36:E38)</f>
        <v>79</v>
      </c>
      <c r="F39" s="288">
        <f>SUM(F36:F38)</f>
        <v>34</v>
      </c>
      <c r="G39" s="288">
        <f>SUM(G36:G38)</f>
        <v>113</v>
      </c>
      <c r="H39" s="141"/>
      <c r="I39" s="141"/>
      <c r="J39" s="141"/>
      <c r="K39" s="141"/>
      <c r="L39" s="141"/>
      <c r="M39" s="141"/>
    </row>
    <row r="40" spans="2:13" ht="15" x14ac:dyDescent="0.2">
      <c r="B40" s="204" t="s">
        <v>21</v>
      </c>
      <c r="C40" s="73" t="s">
        <v>22</v>
      </c>
      <c r="D40" s="256"/>
      <c r="E40" s="285">
        <v>96</v>
      </c>
      <c r="F40" s="259">
        <v>36</v>
      </c>
      <c r="G40" s="259">
        <f>SUM(E40:F40)</f>
        <v>132</v>
      </c>
      <c r="H40" s="141"/>
      <c r="I40" s="141"/>
      <c r="J40" s="141"/>
      <c r="K40" s="141"/>
      <c r="L40" s="141"/>
      <c r="M40" s="141"/>
    </row>
    <row r="41" spans="2:13" ht="15" x14ac:dyDescent="0.2">
      <c r="B41" s="205"/>
      <c r="C41" s="74" t="s">
        <v>23</v>
      </c>
      <c r="D41" s="260"/>
      <c r="E41" s="286">
        <v>0</v>
      </c>
      <c r="F41" s="261">
        <v>0</v>
      </c>
      <c r="G41" s="259">
        <f>SUM(E41:F41)</f>
        <v>0</v>
      </c>
      <c r="H41" s="141"/>
      <c r="I41" s="141"/>
      <c r="J41" s="141"/>
      <c r="K41" s="141"/>
      <c r="L41" s="141"/>
      <c r="M41" s="141"/>
    </row>
    <row r="42" spans="2:13" ht="15" x14ac:dyDescent="0.2">
      <c r="B42" s="205"/>
      <c r="C42" s="77" t="s">
        <v>24</v>
      </c>
      <c r="D42" s="270"/>
      <c r="E42" s="286">
        <v>2</v>
      </c>
      <c r="F42" s="261">
        <v>0</v>
      </c>
      <c r="G42" s="259">
        <f>SUM(E42:F42)</f>
        <v>2</v>
      </c>
      <c r="H42" s="141"/>
      <c r="I42" s="141"/>
      <c r="J42" s="141"/>
      <c r="K42" s="141"/>
      <c r="L42" s="141"/>
      <c r="M42" s="141"/>
    </row>
    <row r="43" spans="2:13" ht="15.75" thickBot="1" x14ac:dyDescent="0.25">
      <c r="B43" s="206"/>
      <c r="C43" s="75" t="s">
        <v>25</v>
      </c>
      <c r="D43" s="263"/>
      <c r="E43" s="287">
        <v>0</v>
      </c>
      <c r="F43" s="264">
        <v>0</v>
      </c>
      <c r="G43" s="259">
        <f>SUM(E43:F43)</f>
        <v>0</v>
      </c>
      <c r="H43" s="141"/>
      <c r="I43" s="141"/>
      <c r="J43" s="141"/>
      <c r="K43" s="141"/>
      <c r="L43" s="141"/>
      <c r="M43" s="141"/>
    </row>
    <row r="44" spans="2:13" ht="15.75" thickBot="1" x14ac:dyDescent="0.3">
      <c r="B44" s="240"/>
      <c r="C44" s="266" t="s">
        <v>43</v>
      </c>
      <c r="D44" s="267"/>
      <c r="E44" s="288">
        <f>SUM(E40:E43)</f>
        <v>98</v>
      </c>
      <c r="F44" s="288">
        <f>SUM(F40:F43)</f>
        <v>36</v>
      </c>
      <c r="G44" s="288">
        <f>SUM(G40:G43)</f>
        <v>134</v>
      </c>
      <c r="H44" s="141"/>
      <c r="I44" s="141"/>
      <c r="J44" s="141"/>
      <c r="K44" s="141"/>
      <c r="L44" s="141"/>
      <c r="M44" s="141"/>
    </row>
    <row r="45" spans="2:13" ht="15" x14ac:dyDescent="0.2">
      <c r="B45" s="204" t="s">
        <v>26</v>
      </c>
      <c r="C45" s="78" t="s">
        <v>27</v>
      </c>
      <c r="D45" s="271"/>
      <c r="E45" s="285">
        <v>48</v>
      </c>
      <c r="F45" s="259">
        <v>12</v>
      </c>
      <c r="G45" s="259">
        <f>SUM(E45:F45)</f>
        <v>60</v>
      </c>
      <c r="H45" s="141"/>
      <c r="I45" s="141"/>
      <c r="J45" s="141"/>
      <c r="K45" s="141"/>
      <c r="L45" s="141"/>
      <c r="M45" s="141"/>
    </row>
    <row r="46" spans="2:13" ht="15" x14ac:dyDescent="0.2">
      <c r="B46" s="205"/>
      <c r="C46" s="79" t="s">
        <v>28</v>
      </c>
      <c r="D46" s="272"/>
      <c r="E46" s="286">
        <v>4</v>
      </c>
      <c r="F46" s="261">
        <v>3</v>
      </c>
      <c r="G46" s="259">
        <f>SUM(E46:F46)</f>
        <v>7</v>
      </c>
      <c r="H46" s="141"/>
      <c r="I46" s="141"/>
      <c r="J46" s="141"/>
      <c r="K46" s="141"/>
      <c r="L46" s="141"/>
      <c r="M46" s="141"/>
    </row>
    <row r="47" spans="2:13" ht="15.75" thickBot="1" x14ac:dyDescent="0.25">
      <c r="B47" s="206"/>
      <c r="C47" s="89" t="s">
        <v>29</v>
      </c>
      <c r="D47" s="273"/>
      <c r="E47" s="287">
        <v>106</v>
      </c>
      <c r="F47" s="264">
        <v>40</v>
      </c>
      <c r="G47" s="259">
        <f>SUM(E47:F47)</f>
        <v>146</v>
      </c>
      <c r="H47" s="141"/>
      <c r="I47" s="141"/>
      <c r="J47" s="141"/>
      <c r="K47" s="141"/>
      <c r="L47" s="141"/>
      <c r="M47" s="141"/>
    </row>
    <row r="48" spans="2:13" ht="15.75" thickBot="1" x14ac:dyDescent="0.3">
      <c r="B48" s="240"/>
      <c r="C48" s="266" t="s">
        <v>43</v>
      </c>
      <c r="D48" s="267"/>
      <c r="E48" s="288">
        <f>SUM(E45:E47)</f>
        <v>158</v>
      </c>
      <c r="F48" s="288">
        <f>SUM(F45:F47)</f>
        <v>55</v>
      </c>
      <c r="G48" s="288">
        <f>SUM(G45:G47)</f>
        <v>213</v>
      </c>
      <c r="H48" s="141"/>
      <c r="I48" s="141"/>
      <c r="J48" s="141"/>
      <c r="K48" s="141"/>
      <c r="L48" s="141"/>
      <c r="M48" s="141"/>
    </row>
    <row r="49" spans="2:13" ht="15.75" thickBot="1" x14ac:dyDescent="0.3">
      <c r="B49" s="240"/>
      <c r="C49" s="266" t="s">
        <v>232</v>
      </c>
      <c r="D49" s="267"/>
      <c r="E49" s="288">
        <f>SUM(E39+E44+E48)</f>
        <v>335</v>
      </c>
      <c r="F49" s="288">
        <f>SUM(F39+F44+F48)</f>
        <v>125</v>
      </c>
      <c r="G49" s="288">
        <f>SUM(G39+G44+G48)</f>
        <v>460</v>
      </c>
      <c r="H49" s="141"/>
      <c r="I49" s="141"/>
      <c r="J49" s="141"/>
      <c r="K49" s="141"/>
      <c r="L49" s="141"/>
      <c r="M49" s="141"/>
    </row>
    <row r="50" spans="2:13" ht="14.25" x14ac:dyDescent="0.2">
      <c r="B50" s="282"/>
      <c r="C50" s="283"/>
      <c r="D50" s="284"/>
      <c r="E50" s="160"/>
      <c r="F50" s="160"/>
      <c r="G50" s="160"/>
      <c r="H50" s="141"/>
      <c r="I50" s="141"/>
      <c r="J50" s="141"/>
      <c r="K50" s="141"/>
      <c r="L50" s="141"/>
      <c r="M50" s="141"/>
    </row>
  </sheetData>
  <mergeCells count="20">
    <mergeCell ref="E12:H12"/>
    <mergeCell ref="E13:F13"/>
    <mergeCell ref="G13:H13"/>
    <mergeCell ref="B15:B17"/>
    <mergeCell ref="B19:B22"/>
    <mergeCell ref="C1:E1"/>
    <mergeCell ref="C2:E2"/>
    <mergeCell ref="C3:E3"/>
    <mergeCell ref="B9:D9"/>
    <mergeCell ref="E11:H11"/>
    <mergeCell ref="C4:E4"/>
    <mergeCell ref="C5:E5"/>
    <mergeCell ref="C6:E6"/>
    <mergeCell ref="E32:E35"/>
    <mergeCell ref="F32:F35"/>
    <mergeCell ref="G32:G35"/>
    <mergeCell ref="B24:B26"/>
    <mergeCell ref="B32:B35"/>
    <mergeCell ref="C32:C35"/>
    <mergeCell ref="D32:D35"/>
  </mergeCell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7"/>
  <sheetViews>
    <sheetView zoomScale="60" zoomScaleNormal="60" zoomScalePageLayoutView="80" workbookViewId="0">
      <selection activeCell="B25" sqref="B25"/>
    </sheetView>
  </sheetViews>
  <sheetFormatPr defaultColWidth="50.85546875" defaultRowHeight="15" x14ac:dyDescent="0.2"/>
  <cols>
    <col min="1" max="1" width="3.7109375" style="17" customWidth="1"/>
    <col min="2" max="2" width="43.28515625" style="20" customWidth="1"/>
    <col min="3" max="3" width="80.140625" style="21" bestFit="1" customWidth="1"/>
    <col min="4" max="4" width="47.28515625" style="18" bestFit="1" customWidth="1"/>
    <col min="5" max="5" width="18.28515625" style="22" customWidth="1"/>
    <col min="6" max="6" width="19.28515625" style="22" customWidth="1"/>
    <col min="7" max="7" width="20.28515625" style="22" customWidth="1"/>
    <col min="8" max="8" width="20.28515625" style="17" customWidth="1"/>
    <col min="9" max="13" width="12.7109375" style="17" customWidth="1"/>
    <col min="14" max="14" width="16.42578125" style="17" customWidth="1"/>
    <col min="15" max="15" width="18.42578125" style="17" customWidth="1"/>
    <col min="16" max="16" width="22.140625" style="17" customWidth="1"/>
    <col min="17" max="18" width="12.7109375" style="17" customWidth="1"/>
    <col min="19" max="22" width="12.85546875" style="17" customWidth="1"/>
    <col min="23" max="16384" width="50.85546875" style="17"/>
  </cols>
  <sheetData>
    <row r="1" spans="2:12" x14ac:dyDescent="0.2">
      <c r="B1" s="1" t="s">
        <v>0</v>
      </c>
      <c r="C1" s="534" t="str">
        <f>'Cover Sheet'!D7</f>
        <v>RFP 05/2020</v>
      </c>
      <c r="D1" s="535"/>
      <c r="E1" s="535"/>
    </row>
    <row r="2" spans="2:12" x14ac:dyDescent="0.2">
      <c r="B2" s="2" t="s">
        <v>1</v>
      </c>
      <c r="C2" s="536" t="str">
        <f>'Cover Sheet'!D12</f>
        <v>SARS ICT Facilities RFP 05/2020</v>
      </c>
      <c r="D2" s="537"/>
      <c r="E2" s="537"/>
    </row>
    <row r="3" spans="2:12" x14ac:dyDescent="0.2">
      <c r="B3" s="3" t="s">
        <v>2</v>
      </c>
      <c r="C3" s="536" t="str">
        <f>'Cover Sheet'!D22</f>
        <v>COMPANY XYZ</v>
      </c>
      <c r="D3" s="537"/>
      <c r="E3" s="537"/>
    </row>
    <row r="4" spans="2:12" x14ac:dyDescent="0.2">
      <c r="B4" s="3" t="s">
        <v>3</v>
      </c>
      <c r="C4" s="536" t="str">
        <f>'Cover Sheet'!D17</f>
        <v>REGION 3 - North West, Kwazulu Natal, Limpopo and Mpumalanga Province</v>
      </c>
      <c r="D4" s="537"/>
      <c r="E4" s="537"/>
    </row>
    <row r="5" spans="2:12" x14ac:dyDescent="0.2">
      <c r="B5" s="3" t="s">
        <v>4</v>
      </c>
      <c r="C5" s="536" t="s">
        <v>236</v>
      </c>
      <c r="D5" s="537"/>
      <c r="E5" s="537"/>
    </row>
    <row r="6" spans="2:12" ht="15.75" thickBot="1" x14ac:dyDescent="0.25">
      <c r="B6" s="4" t="s">
        <v>5</v>
      </c>
      <c r="C6" s="538" t="s">
        <v>225</v>
      </c>
      <c r="D6" s="539"/>
      <c r="E6" s="539"/>
    </row>
    <row r="8" spans="2:12" ht="15.75" x14ac:dyDescent="0.25">
      <c r="B8" s="23"/>
      <c r="C8" s="23"/>
      <c r="D8" s="23"/>
      <c r="E8" s="23"/>
      <c r="G8" s="19"/>
      <c r="H8" s="19"/>
      <c r="I8" s="19"/>
      <c r="J8" s="19"/>
      <c r="K8" s="19"/>
      <c r="L8" s="22"/>
    </row>
    <row r="9" spans="2:12" ht="15.75" customHeight="1" x14ac:dyDescent="0.25">
      <c r="B9" s="517" t="s">
        <v>265</v>
      </c>
      <c r="C9" s="517"/>
      <c r="D9" s="517"/>
      <c r="E9" s="23"/>
      <c r="F9" s="23"/>
      <c r="G9" s="19"/>
      <c r="H9" s="19"/>
      <c r="I9" s="19"/>
      <c r="J9" s="19"/>
      <c r="K9" s="19"/>
      <c r="L9" s="22"/>
    </row>
    <row r="10" spans="2:12" ht="16.5" thickBot="1" x14ac:dyDescent="0.3">
      <c r="B10" s="343"/>
      <c r="C10" s="343"/>
      <c r="D10" s="343"/>
      <c r="E10" s="23"/>
      <c r="F10" s="23"/>
      <c r="G10" s="19"/>
      <c r="H10" s="19"/>
      <c r="I10" s="19"/>
      <c r="J10" s="19"/>
      <c r="K10" s="19"/>
    </row>
    <row r="11" spans="2:12" s="142" customFormat="1" ht="17.25" customHeight="1" thickBot="1" x14ac:dyDescent="0.3">
      <c r="E11" s="518" t="s">
        <v>263</v>
      </c>
      <c r="F11" s="519"/>
      <c r="G11" s="519"/>
      <c r="H11" s="520"/>
    </row>
    <row r="12" spans="2:12" s="142" customFormat="1" ht="15.75" thickBot="1" x14ac:dyDescent="0.3">
      <c r="B12" s="24"/>
      <c r="C12" s="24"/>
      <c r="D12" s="25"/>
      <c r="E12" s="523" t="s">
        <v>37</v>
      </c>
      <c r="F12" s="524"/>
      <c r="G12" s="524"/>
      <c r="H12" s="525"/>
    </row>
    <row r="13" spans="2:12" s="142" customFormat="1" ht="15.75" thickBot="1" x14ac:dyDescent="0.3">
      <c r="B13" s="24"/>
      <c r="C13" s="24"/>
      <c r="D13" s="25"/>
      <c r="E13" s="543" t="s">
        <v>38</v>
      </c>
      <c r="F13" s="544"/>
      <c r="G13" s="526" t="s">
        <v>39</v>
      </c>
      <c r="H13" s="527"/>
    </row>
    <row r="14" spans="2:12" s="142" customFormat="1" ht="15.75" thickBot="1" x14ac:dyDescent="0.3">
      <c r="B14" s="126" t="s">
        <v>12</v>
      </c>
      <c r="C14" s="126" t="s">
        <v>13</v>
      </c>
      <c r="D14" s="127" t="s">
        <v>14</v>
      </c>
      <c r="E14" s="143" t="s">
        <v>40</v>
      </c>
      <c r="F14" s="90" t="s">
        <v>41</v>
      </c>
      <c r="G14" s="383" t="s">
        <v>40</v>
      </c>
      <c r="H14" s="90" t="s">
        <v>41</v>
      </c>
    </row>
    <row r="15" spans="2:12" x14ac:dyDescent="0.2">
      <c r="B15" s="540" t="s">
        <v>30</v>
      </c>
      <c r="C15" s="73" t="s">
        <v>31</v>
      </c>
      <c r="D15" s="125" t="s">
        <v>18</v>
      </c>
      <c r="E15" s="121" t="s">
        <v>42</v>
      </c>
      <c r="F15" s="124" t="s">
        <v>42</v>
      </c>
      <c r="G15" s="98"/>
      <c r="H15" s="26"/>
    </row>
    <row r="16" spans="2:12" ht="15.75" thickBot="1" x14ac:dyDescent="0.25">
      <c r="B16" s="541"/>
      <c r="C16" s="75" t="s">
        <v>17</v>
      </c>
      <c r="D16" s="94" t="s">
        <v>18</v>
      </c>
      <c r="E16" s="103" t="s">
        <v>42</v>
      </c>
      <c r="F16" s="123" t="s">
        <v>42</v>
      </c>
      <c r="G16" s="99"/>
      <c r="H16" s="28"/>
    </row>
    <row r="17" spans="2:10" ht="15.75" thickBot="1" x14ac:dyDescent="0.25">
      <c r="B17" s="76"/>
      <c r="C17" s="76"/>
      <c r="D17" s="95"/>
      <c r="E17" s="120"/>
      <c r="F17" s="80"/>
      <c r="G17" s="100">
        <f>SUM(G15:G16)</f>
        <v>0</v>
      </c>
      <c r="H17" s="100">
        <f>SUM(H15:H16)</f>
        <v>0</v>
      </c>
    </row>
    <row r="18" spans="2:10" x14ac:dyDescent="0.2">
      <c r="B18" s="476" t="s">
        <v>32</v>
      </c>
      <c r="C18" s="83" t="s">
        <v>33</v>
      </c>
      <c r="D18" s="94" t="s">
        <v>18</v>
      </c>
      <c r="E18" s="121" t="s">
        <v>42</v>
      </c>
      <c r="F18" s="124" t="s">
        <v>42</v>
      </c>
      <c r="G18" s="98"/>
      <c r="H18" s="26"/>
    </row>
    <row r="19" spans="2:10" x14ac:dyDescent="0.2">
      <c r="B19" s="477"/>
      <c r="C19" s="77" t="s">
        <v>34</v>
      </c>
      <c r="D19" s="94" t="s">
        <v>18</v>
      </c>
      <c r="E19" s="119" t="s">
        <v>42</v>
      </c>
      <c r="F19" s="122" t="s">
        <v>42</v>
      </c>
      <c r="G19" s="97"/>
      <c r="H19" s="27"/>
    </row>
    <row r="20" spans="2:10" ht="15.75" thickBot="1" x14ac:dyDescent="0.25">
      <c r="B20" s="542"/>
      <c r="C20" s="81" t="s">
        <v>35</v>
      </c>
      <c r="D20" s="96" t="s">
        <v>18</v>
      </c>
      <c r="E20" s="103" t="s">
        <v>42</v>
      </c>
      <c r="F20" s="123" t="s">
        <v>42</v>
      </c>
      <c r="G20" s="101"/>
      <c r="H20" s="82"/>
    </row>
    <row r="21" spans="2:10" ht="15.75" thickBot="1" x14ac:dyDescent="0.25">
      <c r="B21" s="76"/>
      <c r="C21" s="76"/>
      <c r="D21" s="95"/>
      <c r="E21" s="120"/>
      <c r="F21" s="80"/>
      <c r="G21" s="100">
        <f>SUM(G18:G20)</f>
        <v>0</v>
      </c>
      <c r="H21" s="100">
        <f>SUM(H18:H20)</f>
        <v>0</v>
      </c>
    </row>
    <row r="22" spans="2:10" x14ac:dyDescent="0.2">
      <c r="B22" s="282"/>
      <c r="C22" s="283"/>
      <c r="D22" s="284"/>
      <c r="E22" s="160"/>
      <c r="F22" s="160"/>
      <c r="G22" s="160"/>
      <c r="H22" s="141"/>
      <c r="I22" s="141"/>
      <c r="J22" s="141"/>
    </row>
    <row r="23" spans="2:10" x14ac:dyDescent="0.2">
      <c r="B23" s="282"/>
      <c r="C23" s="283"/>
      <c r="D23" s="284"/>
      <c r="E23" s="160"/>
      <c r="F23" s="160"/>
      <c r="G23" s="160"/>
      <c r="H23" s="141"/>
      <c r="I23" s="141"/>
      <c r="J23" s="141"/>
    </row>
    <row r="24" spans="2:10" ht="15.75" x14ac:dyDescent="0.25">
      <c r="B24" s="255" t="s">
        <v>264</v>
      </c>
      <c r="C24" s="283"/>
      <c r="D24" s="284"/>
      <c r="E24" s="160"/>
      <c r="F24" s="160"/>
      <c r="G24" s="160"/>
      <c r="H24" s="141"/>
      <c r="I24" s="141"/>
      <c r="J24" s="141"/>
    </row>
    <row r="25" spans="2:10" ht="15.75" thickBot="1" x14ac:dyDescent="0.25">
      <c r="B25" s="282"/>
      <c r="C25" s="283"/>
      <c r="D25" s="284"/>
      <c r="E25" s="160"/>
      <c r="F25" s="160"/>
      <c r="G25" s="160"/>
      <c r="H25" s="141"/>
      <c r="I25" s="141"/>
      <c r="J25" s="141"/>
    </row>
    <row r="26" spans="2:10" x14ac:dyDescent="0.2">
      <c r="B26" s="531" t="s">
        <v>12</v>
      </c>
      <c r="C26" s="531" t="s">
        <v>13</v>
      </c>
      <c r="D26" s="545"/>
      <c r="E26" s="548" t="s">
        <v>47</v>
      </c>
      <c r="F26" s="528" t="s">
        <v>48</v>
      </c>
      <c r="G26" s="528" t="s">
        <v>43</v>
      </c>
      <c r="H26" s="141"/>
      <c r="I26" s="141"/>
      <c r="J26" s="141"/>
    </row>
    <row r="27" spans="2:10" x14ac:dyDescent="0.2">
      <c r="B27" s="532"/>
      <c r="C27" s="532"/>
      <c r="D27" s="546"/>
      <c r="E27" s="549"/>
      <c r="F27" s="529"/>
      <c r="G27" s="529"/>
      <c r="H27" s="141"/>
      <c r="I27" s="141"/>
      <c r="J27" s="141"/>
    </row>
    <row r="28" spans="2:10" x14ac:dyDescent="0.2">
      <c r="B28" s="532"/>
      <c r="C28" s="532"/>
      <c r="D28" s="546"/>
      <c r="E28" s="549"/>
      <c r="F28" s="529"/>
      <c r="G28" s="529"/>
      <c r="H28" s="141"/>
      <c r="I28" s="141"/>
      <c r="J28" s="141"/>
    </row>
    <row r="29" spans="2:10" ht="15.75" thickBot="1" x14ac:dyDescent="0.25">
      <c r="B29" s="533"/>
      <c r="C29" s="533"/>
      <c r="D29" s="547"/>
      <c r="E29" s="550"/>
      <c r="F29" s="530"/>
      <c r="G29" s="530"/>
      <c r="H29" s="141"/>
      <c r="I29" s="141"/>
      <c r="J29" s="141"/>
    </row>
    <row r="30" spans="2:10" x14ac:dyDescent="0.2">
      <c r="B30" s="205" t="s">
        <v>30</v>
      </c>
      <c r="C30" s="74" t="s">
        <v>31</v>
      </c>
      <c r="D30" s="260"/>
      <c r="E30" s="261">
        <v>0</v>
      </c>
      <c r="F30" s="261">
        <v>0</v>
      </c>
      <c r="G30" s="261">
        <f>SUM(E30:F30)</f>
        <v>0</v>
      </c>
      <c r="H30" s="141"/>
      <c r="I30" s="141"/>
      <c r="J30" s="141"/>
    </row>
    <row r="31" spans="2:10" ht="15.75" thickBot="1" x14ac:dyDescent="0.25">
      <c r="B31" s="206"/>
      <c r="C31" s="75" t="s">
        <v>17</v>
      </c>
      <c r="D31" s="263"/>
      <c r="E31" s="264">
        <v>0</v>
      </c>
      <c r="F31" s="264">
        <v>0</v>
      </c>
      <c r="G31" s="261">
        <f>SUM(E31:F31)</f>
        <v>0</v>
      </c>
      <c r="H31" s="141"/>
      <c r="I31" s="141"/>
      <c r="J31" s="141"/>
    </row>
    <row r="32" spans="2:10" ht="16.5" thickBot="1" x14ac:dyDescent="0.3">
      <c r="B32" s="240"/>
      <c r="C32" s="266" t="s">
        <v>43</v>
      </c>
      <c r="D32" s="267"/>
      <c r="E32" s="289">
        <f>SUM(E30:E31)</f>
        <v>0</v>
      </c>
      <c r="F32" s="289">
        <f>SUM(F30:F31)</f>
        <v>0</v>
      </c>
      <c r="G32" s="289">
        <f>SUM(G30:G31)</f>
        <v>0</v>
      </c>
      <c r="H32" s="141"/>
      <c r="I32" s="141"/>
      <c r="J32" s="141"/>
    </row>
    <row r="33" spans="2:10" x14ac:dyDescent="0.2">
      <c r="B33" s="476" t="s">
        <v>32</v>
      </c>
      <c r="C33" s="83" t="s">
        <v>33</v>
      </c>
      <c r="D33" s="274"/>
      <c r="E33" s="259">
        <v>58</v>
      </c>
      <c r="F33" s="259">
        <v>23</v>
      </c>
      <c r="G33" s="261">
        <f>SUM(E33:F33)</f>
        <v>81</v>
      </c>
      <c r="H33" s="141"/>
      <c r="I33" s="141"/>
      <c r="J33" s="141"/>
    </row>
    <row r="34" spans="2:10" x14ac:dyDescent="0.2">
      <c r="B34" s="477"/>
      <c r="C34" s="77" t="s">
        <v>34</v>
      </c>
      <c r="D34" s="270"/>
      <c r="E34" s="261">
        <v>0</v>
      </c>
      <c r="F34" s="261">
        <v>0</v>
      </c>
      <c r="G34" s="261">
        <f>SUM(E34:F34)</f>
        <v>0</v>
      </c>
      <c r="H34" s="141"/>
      <c r="I34" s="141"/>
      <c r="J34" s="141"/>
    </row>
    <row r="35" spans="2:10" ht="15.75" thickBot="1" x14ac:dyDescent="0.25">
      <c r="B35" s="478"/>
      <c r="C35" s="102" t="s">
        <v>35</v>
      </c>
      <c r="D35" s="275"/>
      <c r="E35" s="264">
        <v>0</v>
      </c>
      <c r="F35" s="264">
        <v>0</v>
      </c>
      <c r="G35" s="261">
        <f>SUM(E35:F35)</f>
        <v>0</v>
      </c>
      <c r="H35" s="141"/>
      <c r="I35" s="141"/>
      <c r="J35" s="141"/>
    </row>
    <row r="36" spans="2:10" ht="16.5" thickBot="1" x14ac:dyDescent="0.3">
      <c r="B36" s="240"/>
      <c r="C36" s="266" t="s">
        <v>43</v>
      </c>
      <c r="D36" s="267"/>
      <c r="E36" s="289">
        <f>SUM(E33:E35)</f>
        <v>58</v>
      </c>
      <c r="F36" s="289">
        <f>SUM(F33:F35)</f>
        <v>23</v>
      </c>
      <c r="G36" s="289">
        <f>SUM(G33:G35)</f>
        <v>81</v>
      </c>
      <c r="H36" s="141"/>
      <c r="I36" s="141"/>
      <c r="J36" s="141"/>
    </row>
    <row r="37" spans="2:10" ht="16.5" thickBot="1" x14ac:dyDescent="0.3">
      <c r="B37" s="290"/>
      <c r="C37" s="266" t="s">
        <v>232</v>
      </c>
      <c r="D37" s="267"/>
      <c r="E37" s="289">
        <f>SUM(E32+E36)</f>
        <v>58</v>
      </c>
      <c r="F37" s="289">
        <f>SUM(F32+F36)</f>
        <v>23</v>
      </c>
      <c r="G37" s="289">
        <f>SUM(G32+G36)</f>
        <v>81</v>
      </c>
      <c r="H37" s="141"/>
      <c r="I37" s="141"/>
      <c r="J37" s="141"/>
    </row>
  </sheetData>
  <mergeCells count="20">
    <mergeCell ref="B33:B35"/>
    <mergeCell ref="C26:C29"/>
    <mergeCell ref="D26:D29"/>
    <mergeCell ref="E26:E29"/>
    <mergeCell ref="F26:F29"/>
    <mergeCell ref="G26:G29"/>
    <mergeCell ref="B26:B29"/>
    <mergeCell ref="C1:E1"/>
    <mergeCell ref="C2:E2"/>
    <mergeCell ref="C3:E3"/>
    <mergeCell ref="C4:E4"/>
    <mergeCell ref="C5:E5"/>
    <mergeCell ref="C6:E6"/>
    <mergeCell ref="B15:B16"/>
    <mergeCell ref="B18:B20"/>
    <mergeCell ref="E11:H11"/>
    <mergeCell ref="E12:H12"/>
    <mergeCell ref="E13:F13"/>
    <mergeCell ref="G13:H13"/>
    <mergeCell ref="B9:D9"/>
  </mergeCell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zoomScale="60" zoomScaleNormal="60" workbookViewId="0">
      <selection activeCell="M82" sqref="M82"/>
    </sheetView>
  </sheetViews>
  <sheetFormatPr defaultRowHeight="15" x14ac:dyDescent="0.25"/>
  <cols>
    <col min="1" max="1" width="9.140625" style="254"/>
    <col min="2" max="2" width="34.85546875" style="254" bestFit="1" customWidth="1"/>
    <col min="3" max="3" width="66.28515625" style="254" bestFit="1" customWidth="1"/>
    <col min="4" max="4" width="30.140625" style="254" customWidth="1"/>
    <col min="5" max="10" width="13.5703125" style="254" customWidth="1"/>
    <col min="11" max="11" width="22.28515625" style="254" bestFit="1" customWidth="1"/>
    <col min="12" max="12" width="13.42578125" style="254" customWidth="1"/>
    <col min="13" max="16384" width="9.140625" style="254"/>
  </cols>
  <sheetData>
    <row r="1" spans="1:20" s="141" customFormat="1" ht="15" customHeight="1" x14ac:dyDescent="0.2">
      <c r="B1" s="230" t="s">
        <v>0</v>
      </c>
      <c r="C1" s="564" t="str">
        <f>'Cover Sheet'!D7</f>
        <v>RFP 05/2020</v>
      </c>
      <c r="D1" s="472"/>
      <c r="E1" s="473"/>
      <c r="F1" s="160"/>
      <c r="G1" s="160"/>
      <c r="M1" s="160"/>
      <c r="N1" s="160"/>
      <c r="O1" s="160"/>
      <c r="P1" s="160"/>
      <c r="Q1" s="160"/>
      <c r="R1" s="160"/>
      <c r="S1" s="160"/>
      <c r="T1" s="160"/>
    </row>
    <row r="2" spans="1:20" s="141" customFormat="1" ht="15" customHeight="1" x14ac:dyDescent="0.2">
      <c r="B2" s="429" t="s">
        <v>1</v>
      </c>
      <c r="C2" s="565" t="str">
        <f>'Cover Sheet'!D12</f>
        <v>SARS ICT Facilities RFP 05/2020</v>
      </c>
      <c r="D2" s="470"/>
      <c r="E2" s="471"/>
      <c r="F2" s="160"/>
      <c r="G2" s="160"/>
      <c r="M2" s="160"/>
      <c r="N2" s="160"/>
      <c r="O2" s="160"/>
      <c r="P2" s="160"/>
      <c r="Q2" s="160"/>
      <c r="R2" s="160"/>
      <c r="S2" s="160"/>
      <c r="T2" s="160"/>
    </row>
    <row r="3" spans="1:20" s="141" customFormat="1" ht="15" customHeight="1" x14ac:dyDescent="0.2">
      <c r="B3" s="231" t="s">
        <v>2</v>
      </c>
      <c r="C3" s="565" t="str">
        <f>'Cover Sheet'!D22</f>
        <v>COMPANY XYZ</v>
      </c>
      <c r="D3" s="470"/>
      <c r="E3" s="471"/>
      <c r="F3" s="160"/>
      <c r="G3" s="160"/>
      <c r="M3" s="160"/>
      <c r="N3" s="160"/>
      <c r="O3" s="160"/>
      <c r="P3" s="160"/>
      <c r="Q3" s="160"/>
      <c r="R3" s="160"/>
      <c r="S3" s="160"/>
      <c r="T3" s="160"/>
    </row>
    <row r="4" spans="1:20" s="141" customFormat="1" ht="15" customHeight="1" x14ac:dyDescent="0.2">
      <c r="B4" s="231" t="s">
        <v>3</v>
      </c>
      <c r="C4" s="565" t="str">
        <f>'Cover Sheet'!D17</f>
        <v>REGION 3 - North West, Kwazulu Natal, Limpopo and Mpumalanga Province</v>
      </c>
      <c r="D4" s="470"/>
      <c r="E4" s="471"/>
      <c r="F4" s="160"/>
      <c r="G4" s="160"/>
      <c r="M4" s="160"/>
      <c r="N4" s="160"/>
      <c r="O4" s="160"/>
      <c r="P4" s="160"/>
      <c r="Q4" s="160"/>
      <c r="R4" s="160"/>
      <c r="S4" s="160"/>
      <c r="T4" s="160"/>
    </row>
    <row r="5" spans="1:20" s="141" customFormat="1" ht="15" customHeight="1" x14ac:dyDescent="0.2">
      <c r="B5" s="231" t="s">
        <v>4</v>
      </c>
      <c r="C5" s="565" t="s">
        <v>233</v>
      </c>
      <c r="D5" s="470"/>
      <c r="E5" s="471"/>
      <c r="F5" s="160"/>
      <c r="G5" s="160"/>
      <c r="M5" s="160"/>
      <c r="N5" s="160"/>
      <c r="O5" s="160"/>
      <c r="P5" s="160"/>
      <c r="Q5" s="160"/>
      <c r="R5" s="160"/>
      <c r="S5" s="160"/>
      <c r="T5" s="160"/>
    </row>
    <row r="6" spans="1:20" s="141" customFormat="1" ht="15" customHeight="1" thickBot="1" x14ac:dyDescent="0.25">
      <c r="B6" s="232" t="s">
        <v>5</v>
      </c>
      <c r="C6" s="563" t="s">
        <v>228</v>
      </c>
      <c r="D6" s="474"/>
      <c r="E6" s="475"/>
      <c r="F6" s="160"/>
      <c r="G6" s="160"/>
      <c r="M6" s="160"/>
      <c r="N6" s="160"/>
      <c r="O6" s="160"/>
      <c r="P6" s="160"/>
      <c r="Q6" s="160"/>
      <c r="R6" s="160"/>
      <c r="S6" s="160"/>
      <c r="T6" s="160"/>
    </row>
    <row r="7" spans="1:20" x14ac:dyDescent="0.25">
      <c r="M7" s="366"/>
      <c r="N7" s="366"/>
      <c r="O7" s="366"/>
      <c r="P7" s="366"/>
      <c r="Q7" s="366"/>
      <c r="R7" s="366"/>
      <c r="S7" s="366"/>
      <c r="T7" s="366"/>
    </row>
    <row r="8" spans="1:20" s="134" customFormat="1" x14ac:dyDescent="0.25">
      <c r="A8" s="233"/>
      <c r="B8" s="567" t="s">
        <v>129</v>
      </c>
      <c r="C8" s="567"/>
      <c r="D8" s="384"/>
      <c r="E8" s="234"/>
      <c r="F8" s="234"/>
      <c r="G8" s="234"/>
      <c r="H8" s="234"/>
      <c r="I8" s="234"/>
      <c r="J8" s="234"/>
      <c r="K8" s="234"/>
      <c r="L8" s="234"/>
      <c r="M8" s="234"/>
    </row>
    <row r="9" spans="1:20" s="134" customFormat="1" ht="15" customHeight="1" x14ac:dyDescent="0.25">
      <c r="A9" s="233"/>
      <c r="B9" s="568" t="s">
        <v>266</v>
      </c>
      <c r="C9" s="568"/>
      <c r="D9" s="568"/>
      <c r="E9" s="235"/>
      <c r="F9" s="235"/>
      <c r="G9" s="235"/>
      <c r="H9" s="235"/>
      <c r="I9" s="235"/>
      <c r="J9" s="235"/>
      <c r="K9" s="235"/>
      <c r="L9" s="235"/>
      <c r="M9" s="235"/>
    </row>
    <row r="10" spans="1:20" s="134" customFormat="1" ht="14.25" x14ac:dyDescent="0.25">
      <c r="A10" s="233"/>
      <c r="B10" s="236"/>
      <c r="C10" s="237"/>
      <c r="D10" s="234"/>
      <c r="E10" s="235"/>
      <c r="F10" s="235"/>
      <c r="G10" s="235"/>
      <c r="H10" s="235"/>
      <c r="I10" s="235"/>
      <c r="J10" s="235"/>
      <c r="K10" s="235"/>
      <c r="L10" s="235"/>
      <c r="M10" s="235"/>
    </row>
    <row r="11" spans="1:20" s="134" customFormat="1" thickBot="1" x14ac:dyDescent="0.3">
      <c r="A11" s="233"/>
      <c r="B11" s="236"/>
      <c r="C11" s="237"/>
      <c r="D11" s="234"/>
      <c r="E11" s="235"/>
      <c r="F11" s="235"/>
      <c r="G11" s="235"/>
      <c r="H11" s="235"/>
      <c r="I11" s="235"/>
      <c r="J11" s="235"/>
      <c r="K11" s="235"/>
      <c r="L11" s="235"/>
      <c r="M11" s="235"/>
    </row>
    <row r="12" spans="1:20" s="134" customFormat="1" ht="43.5" customHeight="1" thickBot="1" x14ac:dyDescent="0.3">
      <c r="A12" s="233"/>
      <c r="B12" s="528" t="s">
        <v>12</v>
      </c>
      <c r="C12" s="528" t="s">
        <v>13</v>
      </c>
      <c r="D12" s="507" t="s">
        <v>14</v>
      </c>
      <c r="E12" s="561" t="s">
        <v>267</v>
      </c>
      <c r="F12" s="579"/>
      <c r="G12" s="579"/>
      <c r="H12" s="579"/>
      <c r="I12" s="579"/>
      <c r="J12" s="562"/>
      <c r="K12" s="580"/>
      <c r="L12" s="580"/>
    </row>
    <row r="13" spans="1:20" s="134" customFormat="1" ht="44.25" customHeight="1" thickBot="1" x14ac:dyDescent="0.3">
      <c r="A13" s="233"/>
      <c r="B13" s="529"/>
      <c r="C13" s="529"/>
      <c r="D13" s="508"/>
      <c r="E13" s="561" t="s">
        <v>130</v>
      </c>
      <c r="F13" s="579"/>
      <c r="G13" s="579"/>
      <c r="H13" s="579"/>
      <c r="I13" s="579"/>
      <c r="J13" s="562"/>
      <c r="K13" s="580"/>
      <c r="L13" s="580"/>
    </row>
    <row r="14" spans="1:20" s="134" customFormat="1" ht="14.25" customHeight="1" thickBot="1" x14ac:dyDescent="0.3">
      <c r="A14" s="233"/>
      <c r="B14" s="529"/>
      <c r="C14" s="529"/>
      <c r="D14" s="508"/>
      <c r="E14" s="555" t="s">
        <v>124</v>
      </c>
      <c r="F14" s="557"/>
      <c r="G14" s="555" t="s">
        <v>127</v>
      </c>
      <c r="H14" s="557"/>
      <c r="I14" s="555" t="s">
        <v>126</v>
      </c>
      <c r="J14" s="557"/>
      <c r="K14" s="580"/>
      <c r="L14" s="580"/>
    </row>
    <row r="15" spans="1:20" s="134" customFormat="1" ht="27" customHeight="1" thickBot="1" x14ac:dyDescent="0.3">
      <c r="A15" s="233"/>
      <c r="B15" s="530"/>
      <c r="C15" s="530"/>
      <c r="D15" s="569"/>
      <c r="E15" s="143" t="s">
        <v>153</v>
      </c>
      <c r="F15" s="143" t="s">
        <v>125</v>
      </c>
      <c r="G15" s="143" t="s">
        <v>153</v>
      </c>
      <c r="H15" s="143" t="s">
        <v>125</v>
      </c>
      <c r="I15" s="143" t="s">
        <v>153</v>
      </c>
      <c r="J15" s="90" t="s">
        <v>125</v>
      </c>
      <c r="K15" s="580"/>
      <c r="L15" s="580"/>
    </row>
    <row r="16" spans="1:20" s="134" customFormat="1" ht="14.25" customHeight="1" x14ac:dyDescent="0.2">
      <c r="A16" s="233"/>
      <c r="B16" s="477" t="s">
        <v>16</v>
      </c>
      <c r="C16" s="74" t="s">
        <v>17</v>
      </c>
      <c r="D16" s="94" t="s">
        <v>268</v>
      </c>
      <c r="E16" s="238"/>
      <c r="F16" s="238"/>
      <c r="G16" s="238"/>
      <c r="H16" s="238"/>
      <c r="I16" s="238"/>
      <c r="J16" s="239"/>
      <c r="K16" s="385"/>
      <c r="L16" s="385"/>
      <c r="M16" s="237"/>
    </row>
    <row r="17" spans="1:13" s="134" customFormat="1" ht="14.25" customHeight="1" x14ac:dyDescent="0.2">
      <c r="A17" s="233"/>
      <c r="B17" s="477"/>
      <c r="C17" s="74" t="s">
        <v>19</v>
      </c>
      <c r="D17" s="94" t="s">
        <v>268</v>
      </c>
      <c r="E17" s="238"/>
      <c r="F17" s="238"/>
      <c r="G17" s="238"/>
      <c r="H17" s="238"/>
      <c r="I17" s="238"/>
      <c r="J17" s="239"/>
      <c r="K17" s="385"/>
      <c r="L17" s="385"/>
      <c r="M17" s="237"/>
    </row>
    <row r="18" spans="1:13" s="134" customFormat="1" ht="14.25" customHeight="1" thickBot="1" x14ac:dyDescent="0.25">
      <c r="A18" s="233"/>
      <c r="B18" s="477"/>
      <c r="C18" s="74" t="s">
        <v>20</v>
      </c>
      <c r="D18" s="94" t="s">
        <v>268</v>
      </c>
      <c r="E18" s="238"/>
      <c r="F18" s="238"/>
      <c r="G18" s="238"/>
      <c r="H18" s="238"/>
      <c r="I18" s="238"/>
      <c r="J18" s="239"/>
      <c r="K18" s="385"/>
      <c r="L18" s="385"/>
      <c r="M18" s="237"/>
    </row>
    <row r="19" spans="1:13" s="134" customFormat="1" ht="14.25" customHeight="1" thickBot="1" x14ac:dyDescent="0.3">
      <c r="A19" s="233"/>
      <c r="B19" s="240"/>
      <c r="C19" s="240"/>
      <c r="D19" s="241"/>
      <c r="E19" s="242">
        <f t="shared" ref="E19:J19" si="0">SUM(E16:E18)</f>
        <v>0</v>
      </c>
      <c r="F19" s="242">
        <f t="shared" si="0"/>
        <v>0</v>
      </c>
      <c r="G19" s="242">
        <f t="shared" si="0"/>
        <v>0</v>
      </c>
      <c r="H19" s="242">
        <f t="shared" si="0"/>
        <v>0</v>
      </c>
      <c r="I19" s="242">
        <f t="shared" si="0"/>
        <v>0</v>
      </c>
      <c r="J19" s="243">
        <f t="shared" si="0"/>
        <v>0</v>
      </c>
      <c r="K19" s="386"/>
      <c r="L19" s="386"/>
    </row>
    <row r="20" spans="1:13" s="134" customFormat="1" ht="14.25" customHeight="1" x14ac:dyDescent="0.2">
      <c r="A20" s="233"/>
      <c r="B20" s="486" t="s">
        <v>21</v>
      </c>
      <c r="C20" s="74" t="s">
        <v>22</v>
      </c>
      <c r="D20" s="94" t="s">
        <v>268</v>
      </c>
      <c r="E20" s="238"/>
      <c r="F20" s="238"/>
      <c r="G20" s="238"/>
      <c r="H20" s="238"/>
      <c r="I20" s="238"/>
      <c r="J20" s="239"/>
      <c r="K20" s="385"/>
      <c r="L20" s="385"/>
    </row>
    <row r="21" spans="1:13" s="134" customFormat="1" ht="14.25" customHeight="1" x14ac:dyDescent="0.2">
      <c r="A21" s="233"/>
      <c r="B21" s="486"/>
      <c r="C21" s="74" t="s">
        <v>23</v>
      </c>
      <c r="D21" s="94" t="s">
        <v>268</v>
      </c>
      <c r="E21" s="238"/>
      <c r="F21" s="238"/>
      <c r="G21" s="238"/>
      <c r="H21" s="238"/>
      <c r="I21" s="238"/>
      <c r="J21" s="239"/>
      <c r="K21" s="385"/>
      <c r="L21" s="385"/>
    </row>
    <row r="22" spans="1:13" s="134" customFormat="1" ht="14.25" customHeight="1" x14ac:dyDescent="0.2">
      <c r="A22" s="233"/>
      <c r="B22" s="486"/>
      <c r="C22" s="77" t="s">
        <v>24</v>
      </c>
      <c r="D22" s="94" t="s">
        <v>268</v>
      </c>
      <c r="E22" s="238"/>
      <c r="F22" s="238"/>
      <c r="G22" s="238"/>
      <c r="H22" s="238"/>
      <c r="I22" s="238"/>
      <c r="J22" s="239"/>
      <c r="K22" s="385"/>
      <c r="L22" s="385"/>
    </row>
    <row r="23" spans="1:13" s="134" customFormat="1" ht="14.25" customHeight="1" thickBot="1" x14ac:dyDescent="0.25">
      <c r="A23" s="233"/>
      <c r="B23" s="486"/>
      <c r="C23" s="74" t="s">
        <v>25</v>
      </c>
      <c r="D23" s="94" t="s">
        <v>268</v>
      </c>
      <c r="E23" s="238"/>
      <c r="F23" s="238"/>
      <c r="G23" s="238"/>
      <c r="H23" s="238"/>
      <c r="I23" s="238"/>
      <c r="J23" s="239"/>
      <c r="K23" s="385"/>
      <c r="L23" s="385"/>
    </row>
    <row r="24" spans="1:13" s="134" customFormat="1" ht="14.25" customHeight="1" thickBot="1" x14ac:dyDescent="0.3">
      <c r="A24" s="233"/>
      <c r="B24" s="240"/>
      <c r="C24" s="240"/>
      <c r="D24" s="241"/>
      <c r="E24" s="242">
        <f t="shared" ref="E24:J24" si="1">SUM(E20:E23)</f>
        <v>0</v>
      </c>
      <c r="F24" s="242">
        <f t="shared" si="1"/>
        <v>0</v>
      </c>
      <c r="G24" s="242">
        <f t="shared" si="1"/>
        <v>0</v>
      </c>
      <c r="H24" s="242">
        <f t="shared" si="1"/>
        <v>0</v>
      </c>
      <c r="I24" s="242">
        <f t="shared" si="1"/>
        <v>0</v>
      </c>
      <c r="J24" s="243">
        <f t="shared" si="1"/>
        <v>0</v>
      </c>
      <c r="K24" s="386"/>
      <c r="L24" s="386"/>
    </row>
    <row r="25" spans="1:13" s="134" customFormat="1" ht="14.25" customHeight="1" x14ac:dyDescent="0.2">
      <c r="A25" s="233"/>
      <c r="B25" s="486" t="s">
        <v>26</v>
      </c>
      <c r="C25" s="79" t="s">
        <v>27</v>
      </c>
      <c r="D25" s="94" t="s">
        <v>268</v>
      </c>
      <c r="E25" s="238"/>
      <c r="F25" s="238"/>
      <c r="G25" s="238"/>
      <c r="H25" s="238"/>
      <c r="I25" s="238"/>
      <c r="J25" s="239"/>
      <c r="K25" s="385"/>
      <c r="L25" s="385"/>
    </row>
    <row r="26" spans="1:13" s="134" customFormat="1" ht="14.25" customHeight="1" x14ac:dyDescent="0.2">
      <c r="A26" s="233"/>
      <c r="B26" s="486"/>
      <c r="C26" s="79" t="s">
        <v>28</v>
      </c>
      <c r="D26" s="94" t="s">
        <v>268</v>
      </c>
      <c r="E26" s="238"/>
      <c r="F26" s="238"/>
      <c r="G26" s="238"/>
      <c r="H26" s="238"/>
      <c r="I26" s="238"/>
      <c r="J26" s="239"/>
      <c r="K26" s="385"/>
      <c r="L26" s="385"/>
    </row>
    <row r="27" spans="1:13" s="134" customFormat="1" ht="14.25" customHeight="1" thickBot="1" x14ac:dyDescent="0.25">
      <c r="A27" s="233"/>
      <c r="B27" s="486"/>
      <c r="C27" s="79" t="s">
        <v>29</v>
      </c>
      <c r="D27" s="94" t="s">
        <v>268</v>
      </c>
      <c r="E27" s="238"/>
      <c r="F27" s="238"/>
      <c r="G27" s="238"/>
      <c r="H27" s="238"/>
      <c r="I27" s="238"/>
      <c r="J27" s="239"/>
      <c r="K27" s="385"/>
      <c r="L27" s="385"/>
    </row>
    <row r="28" spans="1:13" s="134" customFormat="1" ht="14.25" customHeight="1" thickBot="1" x14ac:dyDescent="0.3">
      <c r="A28" s="233"/>
      <c r="B28" s="240"/>
      <c r="C28" s="240"/>
      <c r="D28" s="241"/>
      <c r="E28" s="242">
        <f t="shared" ref="E28:J28" si="2">SUM(E25:E27)</f>
        <v>0</v>
      </c>
      <c r="F28" s="242">
        <f t="shared" si="2"/>
        <v>0</v>
      </c>
      <c r="G28" s="242">
        <f t="shared" si="2"/>
        <v>0</v>
      </c>
      <c r="H28" s="242">
        <f t="shared" si="2"/>
        <v>0</v>
      </c>
      <c r="I28" s="242">
        <f t="shared" si="2"/>
        <v>0</v>
      </c>
      <c r="J28" s="243">
        <f t="shared" si="2"/>
        <v>0</v>
      </c>
      <c r="K28" s="386"/>
      <c r="L28" s="386"/>
    </row>
    <row r="29" spans="1:13" s="134" customFormat="1" ht="14.25" customHeight="1" x14ac:dyDescent="0.2">
      <c r="A29" s="233"/>
      <c r="B29" s="341" t="s">
        <v>30</v>
      </c>
      <c r="C29" s="74" t="s">
        <v>31</v>
      </c>
      <c r="D29" s="94" t="s">
        <v>268</v>
      </c>
      <c r="E29" s="238"/>
      <c r="F29" s="238"/>
      <c r="G29" s="238"/>
      <c r="H29" s="238"/>
      <c r="I29" s="238"/>
      <c r="J29" s="239"/>
      <c r="K29" s="385"/>
      <c r="L29" s="385"/>
    </row>
    <row r="30" spans="1:13" s="134" customFormat="1" ht="14.25" customHeight="1" thickBot="1" x14ac:dyDescent="0.25">
      <c r="A30" s="233"/>
      <c r="B30" s="341"/>
      <c r="C30" s="74" t="s">
        <v>17</v>
      </c>
      <c r="D30" s="94" t="s">
        <v>268</v>
      </c>
      <c r="E30" s="238"/>
      <c r="F30" s="238"/>
      <c r="G30" s="238"/>
      <c r="H30" s="238"/>
      <c r="I30" s="238"/>
      <c r="J30" s="239"/>
      <c r="K30" s="385"/>
      <c r="L30" s="385"/>
    </row>
    <row r="31" spans="1:13" s="134" customFormat="1" ht="14.25" customHeight="1" thickBot="1" x14ac:dyDescent="0.3">
      <c r="A31" s="233"/>
      <c r="B31" s="240"/>
      <c r="C31" s="240"/>
      <c r="D31" s="241"/>
      <c r="E31" s="242">
        <f t="shared" ref="E31:J31" si="3">SUM(E29:E30)</f>
        <v>0</v>
      </c>
      <c r="F31" s="242">
        <f t="shared" si="3"/>
        <v>0</v>
      </c>
      <c r="G31" s="242">
        <f t="shared" si="3"/>
        <v>0</v>
      </c>
      <c r="H31" s="242">
        <f t="shared" si="3"/>
        <v>0</v>
      </c>
      <c r="I31" s="242">
        <f t="shared" si="3"/>
        <v>0</v>
      </c>
      <c r="J31" s="243">
        <f t="shared" si="3"/>
        <v>0</v>
      </c>
      <c r="K31" s="386"/>
      <c r="L31" s="386"/>
    </row>
    <row r="32" spans="1:13" s="134" customFormat="1" ht="14.25" customHeight="1" x14ac:dyDescent="0.2">
      <c r="A32" s="233"/>
      <c r="B32" s="477" t="s">
        <v>32</v>
      </c>
      <c r="C32" s="77" t="s">
        <v>33</v>
      </c>
      <c r="D32" s="94" t="s">
        <v>268</v>
      </c>
      <c r="E32" s="238"/>
      <c r="F32" s="238"/>
      <c r="G32" s="238"/>
      <c r="H32" s="238"/>
      <c r="I32" s="238"/>
      <c r="J32" s="239"/>
      <c r="K32" s="385"/>
      <c r="L32" s="385"/>
    </row>
    <row r="33" spans="1:20" s="245" customFormat="1" ht="14.25" customHeight="1" x14ac:dyDescent="0.2">
      <c r="A33" s="244"/>
      <c r="B33" s="477"/>
      <c r="C33" s="77" t="s">
        <v>34</v>
      </c>
      <c r="D33" s="94" t="s">
        <v>268</v>
      </c>
      <c r="E33" s="238"/>
      <c r="F33" s="238"/>
      <c r="G33" s="238"/>
      <c r="H33" s="238"/>
      <c r="I33" s="238"/>
      <c r="J33" s="239"/>
      <c r="K33" s="385"/>
      <c r="L33" s="385"/>
    </row>
    <row r="34" spans="1:20" s="245" customFormat="1" ht="19.5" customHeight="1" thickBot="1" x14ac:dyDescent="0.25">
      <c r="A34" s="244"/>
      <c r="B34" s="478"/>
      <c r="C34" s="102" t="s">
        <v>35</v>
      </c>
      <c r="D34" s="94" t="s">
        <v>268</v>
      </c>
      <c r="E34" s="238"/>
      <c r="F34" s="238"/>
      <c r="G34" s="238"/>
      <c r="H34" s="238"/>
      <c r="I34" s="238"/>
      <c r="J34" s="239"/>
      <c r="K34" s="385"/>
      <c r="L34" s="385"/>
      <c r="M34" s="134"/>
    </row>
    <row r="35" spans="1:20" s="133" customFormat="1" ht="14.25" customHeight="1" thickBot="1" x14ac:dyDescent="0.3">
      <c r="A35" s="233"/>
      <c r="B35" s="246"/>
      <c r="C35" s="246"/>
      <c r="D35" s="247"/>
      <c r="E35" s="248">
        <f t="shared" ref="E35:J35" si="4">SUM(E32:E34)</f>
        <v>0</v>
      </c>
      <c r="F35" s="248">
        <f t="shared" si="4"/>
        <v>0</v>
      </c>
      <c r="G35" s="248">
        <f t="shared" si="4"/>
        <v>0</v>
      </c>
      <c r="H35" s="248">
        <f t="shared" si="4"/>
        <v>0</v>
      </c>
      <c r="I35" s="248">
        <f t="shared" si="4"/>
        <v>0</v>
      </c>
      <c r="J35" s="249">
        <f t="shared" si="4"/>
        <v>0</v>
      </c>
      <c r="K35" s="385"/>
      <c r="L35" s="385"/>
      <c r="M35" s="134"/>
    </row>
    <row r="36" spans="1:20" s="133" customFormat="1" ht="22.5" customHeight="1" thickBot="1" x14ac:dyDescent="0.25">
      <c r="A36" s="233"/>
      <c r="B36" s="338" t="s">
        <v>155</v>
      </c>
      <c r="C36" s="89" t="s">
        <v>156</v>
      </c>
      <c r="D36" s="94" t="s">
        <v>268</v>
      </c>
      <c r="E36" s="238"/>
      <c r="F36" s="238"/>
      <c r="G36" s="238"/>
      <c r="H36" s="238"/>
      <c r="I36" s="238"/>
      <c r="J36" s="239"/>
      <c r="K36" s="385"/>
      <c r="L36" s="385"/>
      <c r="M36" s="134"/>
    </row>
    <row r="37" spans="1:20" s="133" customFormat="1" ht="14.25" customHeight="1" thickBot="1" x14ac:dyDescent="0.3">
      <c r="A37" s="233"/>
      <c r="B37" s="240"/>
      <c r="C37" s="240"/>
      <c r="D37" s="241"/>
      <c r="E37" s="248">
        <f t="shared" ref="E37:J37" si="5">SUM(E36)</f>
        <v>0</v>
      </c>
      <c r="F37" s="248">
        <f t="shared" si="5"/>
        <v>0</v>
      </c>
      <c r="G37" s="248">
        <f t="shared" si="5"/>
        <v>0</v>
      </c>
      <c r="H37" s="248">
        <f t="shared" si="5"/>
        <v>0</v>
      </c>
      <c r="I37" s="248">
        <f t="shared" si="5"/>
        <v>0</v>
      </c>
      <c r="J37" s="249">
        <f t="shared" si="5"/>
        <v>0</v>
      </c>
      <c r="K37" s="385"/>
      <c r="L37" s="385"/>
      <c r="M37" s="134"/>
    </row>
    <row r="38" spans="1:20" s="133" customFormat="1" ht="14.25" customHeight="1" x14ac:dyDescent="0.2">
      <c r="A38" s="233"/>
      <c r="B38" s="485" t="s">
        <v>157</v>
      </c>
      <c r="C38" s="78" t="s">
        <v>158</v>
      </c>
      <c r="D38" s="94" t="s">
        <v>268</v>
      </c>
      <c r="E38" s="238"/>
      <c r="F38" s="238"/>
      <c r="G38" s="238"/>
      <c r="H38" s="238"/>
      <c r="I38" s="238"/>
      <c r="J38" s="239"/>
      <c r="K38" s="385"/>
      <c r="L38" s="385"/>
      <c r="M38" s="134"/>
    </row>
    <row r="39" spans="1:20" s="133" customFormat="1" ht="14.25" customHeight="1" thickBot="1" x14ac:dyDescent="0.25">
      <c r="A39" s="233"/>
      <c r="B39" s="566"/>
      <c r="C39" s="250" t="s">
        <v>159</v>
      </c>
      <c r="D39" s="94" t="s">
        <v>268</v>
      </c>
      <c r="E39" s="238"/>
      <c r="F39" s="238"/>
      <c r="G39" s="238"/>
      <c r="H39" s="238"/>
      <c r="I39" s="238"/>
      <c r="J39" s="239"/>
      <c r="K39" s="385"/>
      <c r="L39" s="385"/>
      <c r="M39" s="134"/>
    </row>
    <row r="40" spans="1:20" s="133" customFormat="1" ht="14.25" customHeight="1" thickBot="1" x14ac:dyDescent="0.3">
      <c r="A40" s="233"/>
      <c r="B40" s="240"/>
      <c r="C40" s="240"/>
      <c r="D40" s="251"/>
      <c r="E40" s="248">
        <f t="shared" ref="E40:J40" si="6">SUM(E38:E39)</f>
        <v>0</v>
      </c>
      <c r="F40" s="248">
        <f t="shared" si="6"/>
        <v>0</v>
      </c>
      <c r="G40" s="248">
        <f t="shared" si="6"/>
        <v>0</v>
      </c>
      <c r="H40" s="248">
        <f t="shared" si="6"/>
        <v>0</v>
      </c>
      <c r="I40" s="248">
        <f t="shared" si="6"/>
        <v>0</v>
      </c>
      <c r="J40" s="249">
        <f t="shared" si="6"/>
        <v>0</v>
      </c>
      <c r="K40" s="385"/>
      <c r="L40" s="385"/>
      <c r="M40" s="134"/>
    </row>
    <row r="41" spans="1:20" s="134" customFormat="1" ht="14.25" x14ac:dyDescent="0.25">
      <c r="B41" s="237"/>
      <c r="K41" s="245"/>
      <c r="L41" s="245"/>
    </row>
    <row r="42" spans="1:20" s="133" customFormat="1" ht="14.25" x14ac:dyDescent="0.25">
      <c r="A42" s="233"/>
      <c r="B42" s="237"/>
      <c r="C42" s="134"/>
      <c r="D42" s="134"/>
      <c r="E42" s="134"/>
      <c r="F42" s="134"/>
      <c r="G42" s="134"/>
      <c r="H42" s="134"/>
      <c r="I42" s="134"/>
      <c r="J42" s="134"/>
      <c r="K42" s="245"/>
      <c r="L42" s="245"/>
      <c r="M42" s="134"/>
      <c r="N42" s="134"/>
      <c r="O42" s="134"/>
      <c r="P42" s="134"/>
      <c r="Q42" s="134"/>
      <c r="R42" s="134"/>
      <c r="S42" s="134"/>
      <c r="T42" s="134"/>
    </row>
    <row r="43" spans="1:20" s="133" customFormat="1" thickBot="1" x14ac:dyDescent="0.3">
      <c r="A43" s="233"/>
      <c r="B43" s="237"/>
      <c r="C43" s="134"/>
      <c r="D43" s="134"/>
      <c r="E43" s="134"/>
      <c r="F43" s="134"/>
      <c r="G43" s="134"/>
      <c r="H43" s="134"/>
      <c r="I43" s="134"/>
      <c r="J43" s="134"/>
      <c r="K43" s="134"/>
      <c r="L43" s="134"/>
      <c r="M43" s="134"/>
      <c r="N43" s="134"/>
      <c r="O43" s="134"/>
      <c r="P43" s="134"/>
      <c r="Q43" s="134"/>
      <c r="R43" s="134"/>
      <c r="S43" s="134"/>
      <c r="T43" s="134"/>
    </row>
    <row r="44" spans="1:20" s="133" customFormat="1" ht="69.75" customHeight="1" thickBot="1" x14ac:dyDescent="0.3">
      <c r="A44" s="233"/>
      <c r="B44" s="561" t="s">
        <v>269</v>
      </c>
      <c r="C44" s="579"/>
      <c r="D44" s="562"/>
      <c r="E44" s="252" t="s">
        <v>243</v>
      </c>
      <c r="F44" s="234"/>
      <c r="G44" s="234"/>
      <c r="H44" s="234"/>
      <c r="I44" s="234"/>
      <c r="J44" s="234"/>
      <c r="K44" s="234"/>
      <c r="L44" s="234"/>
      <c r="M44" s="134"/>
      <c r="N44" s="134"/>
      <c r="O44" s="134"/>
      <c r="P44" s="134"/>
      <c r="Q44" s="134"/>
      <c r="R44" s="134"/>
      <c r="S44" s="134"/>
      <c r="T44" s="134"/>
    </row>
    <row r="45" spans="1:20" s="133" customFormat="1" ht="23.25" customHeight="1" thickBot="1" x14ac:dyDescent="0.3">
      <c r="A45" s="233"/>
      <c r="B45" s="576" t="s">
        <v>270</v>
      </c>
      <c r="C45" s="577"/>
      <c r="D45" s="578"/>
      <c r="E45" s="359">
        <v>300</v>
      </c>
      <c r="F45" s="253"/>
      <c r="G45" s="253"/>
      <c r="H45" s="253"/>
      <c r="I45" s="253"/>
      <c r="J45" s="253"/>
      <c r="K45" s="134"/>
      <c r="L45" s="134"/>
      <c r="M45" s="134"/>
      <c r="N45" s="134"/>
      <c r="O45" s="134"/>
      <c r="P45" s="134"/>
      <c r="Q45" s="134"/>
      <c r="R45" s="134"/>
      <c r="S45" s="134"/>
      <c r="T45" s="134"/>
    </row>
    <row r="47" spans="1:20" ht="15.75" thickBot="1" x14ac:dyDescent="0.3"/>
    <row r="48" spans="1:20" ht="30" x14ac:dyDescent="0.25">
      <c r="B48" s="570" t="s">
        <v>271</v>
      </c>
      <c r="C48" s="571"/>
      <c r="D48" s="572"/>
      <c r="E48" s="360" t="s">
        <v>238</v>
      </c>
    </row>
    <row r="49" spans="2:10" ht="18" customHeight="1" thickBot="1" x14ac:dyDescent="0.3">
      <c r="B49" s="573" t="s">
        <v>272</v>
      </c>
      <c r="C49" s="574"/>
      <c r="D49" s="575"/>
      <c r="E49" s="361"/>
    </row>
    <row r="50" spans="2:10" ht="20.25" customHeight="1" x14ac:dyDescent="0.25"/>
    <row r="52" spans="2:10" s="304" customFormat="1" x14ac:dyDescent="0.25">
      <c r="B52" s="362" t="s">
        <v>264</v>
      </c>
    </row>
    <row r="53" spans="2:10" s="304" customFormat="1" thickBot="1" x14ac:dyDescent="0.25"/>
    <row r="54" spans="2:10" s="304" customFormat="1" ht="15.75" customHeight="1" x14ac:dyDescent="0.2">
      <c r="B54" s="528" t="s">
        <v>12</v>
      </c>
      <c r="C54" s="528" t="s">
        <v>13</v>
      </c>
      <c r="D54" s="555" t="s">
        <v>234</v>
      </c>
      <c r="E54" s="556"/>
      <c r="F54" s="556"/>
      <c r="G54" s="556"/>
      <c r="H54" s="556"/>
      <c r="I54" s="556"/>
      <c r="J54" s="557"/>
    </row>
    <row r="55" spans="2:10" s="304" customFormat="1" ht="15.75" customHeight="1" thickBot="1" x14ac:dyDescent="0.25">
      <c r="B55" s="529"/>
      <c r="C55" s="529"/>
      <c r="D55" s="558"/>
      <c r="E55" s="559"/>
      <c r="F55" s="559"/>
      <c r="G55" s="559"/>
      <c r="H55" s="559"/>
      <c r="I55" s="559"/>
      <c r="J55" s="560"/>
    </row>
    <row r="56" spans="2:10" s="304" customFormat="1" ht="15.75" customHeight="1" thickBot="1" x14ac:dyDescent="0.25">
      <c r="B56" s="529"/>
      <c r="C56" s="529"/>
      <c r="D56" s="561" t="s">
        <v>124</v>
      </c>
      <c r="E56" s="562"/>
      <c r="F56" s="561" t="s">
        <v>127</v>
      </c>
      <c r="G56" s="562"/>
      <c r="H56" s="561" t="s">
        <v>126</v>
      </c>
      <c r="I56" s="562"/>
      <c r="J56" s="507" t="s">
        <v>43</v>
      </c>
    </row>
    <row r="57" spans="2:10" s="304" customFormat="1" ht="34.5" customHeight="1" thickBot="1" x14ac:dyDescent="0.25">
      <c r="B57" s="530"/>
      <c r="C57" s="530"/>
      <c r="D57" s="90" t="s">
        <v>153</v>
      </c>
      <c r="E57" s="90" t="s">
        <v>125</v>
      </c>
      <c r="F57" s="90" t="s">
        <v>153</v>
      </c>
      <c r="G57" s="90" t="s">
        <v>125</v>
      </c>
      <c r="H57" s="90" t="s">
        <v>153</v>
      </c>
      <c r="I57" s="143" t="s">
        <v>125</v>
      </c>
      <c r="J57" s="509"/>
    </row>
    <row r="58" spans="2:10" s="304" customFormat="1" ht="15.75" customHeight="1" x14ac:dyDescent="0.2">
      <c r="B58" s="551" t="s">
        <v>16</v>
      </c>
      <c r="C58" s="73" t="s">
        <v>17</v>
      </c>
      <c r="D58" s="257">
        <v>84</v>
      </c>
      <c r="E58" s="257">
        <v>0</v>
      </c>
      <c r="F58" s="257">
        <v>0</v>
      </c>
      <c r="G58" s="257">
        <v>16</v>
      </c>
      <c r="H58" s="257">
        <v>0</v>
      </c>
      <c r="I58" s="258">
        <v>9</v>
      </c>
      <c r="J58" s="259">
        <f>SUM(D58:I58)</f>
        <v>109</v>
      </c>
    </row>
    <row r="59" spans="2:10" s="304" customFormat="1" ht="15.75" customHeight="1" x14ac:dyDescent="0.2">
      <c r="B59" s="552"/>
      <c r="C59" s="74" t="s">
        <v>19</v>
      </c>
      <c r="D59" s="261">
        <v>0</v>
      </c>
      <c r="E59" s="261">
        <v>0</v>
      </c>
      <c r="F59" s="261">
        <v>0</v>
      </c>
      <c r="G59" s="261">
        <v>4</v>
      </c>
      <c r="H59" s="261">
        <v>0</v>
      </c>
      <c r="I59" s="262">
        <v>0</v>
      </c>
      <c r="J59" s="259">
        <f>SUM(D59:I59)</f>
        <v>4</v>
      </c>
    </row>
    <row r="60" spans="2:10" s="304" customFormat="1" ht="15.75" customHeight="1" thickBot="1" x14ac:dyDescent="0.25">
      <c r="B60" s="553"/>
      <c r="C60" s="75" t="s">
        <v>20</v>
      </c>
      <c r="D60" s="264">
        <v>0</v>
      </c>
      <c r="E60" s="264">
        <v>0</v>
      </c>
      <c r="F60" s="264">
        <v>0</v>
      </c>
      <c r="G60" s="264">
        <v>0</v>
      </c>
      <c r="H60" s="264">
        <v>0</v>
      </c>
      <c r="I60" s="265">
        <v>0</v>
      </c>
      <c r="J60" s="259">
        <f>SUM(D60:I60)</f>
        <v>0</v>
      </c>
    </row>
    <row r="61" spans="2:10" s="304" customFormat="1" ht="15.75" customHeight="1" thickBot="1" x14ac:dyDescent="0.25">
      <c r="B61" s="240"/>
      <c r="C61" s="266" t="s">
        <v>43</v>
      </c>
      <c r="D61" s="268">
        <f t="shared" ref="D61:J61" si="7">SUM(D58:D60)</f>
        <v>84</v>
      </c>
      <c r="E61" s="268">
        <f t="shared" si="7"/>
        <v>0</v>
      </c>
      <c r="F61" s="268">
        <f t="shared" si="7"/>
        <v>0</v>
      </c>
      <c r="G61" s="268">
        <f t="shared" si="7"/>
        <v>20</v>
      </c>
      <c r="H61" s="268">
        <f t="shared" si="7"/>
        <v>0</v>
      </c>
      <c r="I61" s="432">
        <f t="shared" si="7"/>
        <v>9</v>
      </c>
      <c r="J61" s="268">
        <f t="shared" si="7"/>
        <v>113</v>
      </c>
    </row>
    <row r="62" spans="2:10" s="304" customFormat="1" ht="15.75" customHeight="1" x14ac:dyDescent="0.2">
      <c r="B62" s="554" t="s">
        <v>21</v>
      </c>
      <c r="C62" s="73" t="s">
        <v>22</v>
      </c>
      <c r="D62" s="259">
        <v>94</v>
      </c>
      <c r="E62" s="259">
        <v>0</v>
      </c>
      <c r="F62" s="259">
        <v>0</v>
      </c>
      <c r="G62" s="259">
        <v>31</v>
      </c>
      <c r="H62" s="259">
        <v>0</v>
      </c>
      <c r="I62" s="269">
        <v>7</v>
      </c>
      <c r="J62" s="259">
        <f>SUM(D62:I62)</f>
        <v>132</v>
      </c>
    </row>
    <row r="63" spans="2:10" s="304" customFormat="1" ht="15.75" customHeight="1" x14ac:dyDescent="0.2">
      <c r="B63" s="540"/>
      <c r="C63" s="74" t="s">
        <v>23</v>
      </c>
      <c r="D63" s="261">
        <v>0</v>
      </c>
      <c r="E63" s="261">
        <v>0</v>
      </c>
      <c r="F63" s="261">
        <v>0</v>
      </c>
      <c r="G63" s="261">
        <v>0</v>
      </c>
      <c r="H63" s="261">
        <v>0</v>
      </c>
      <c r="I63" s="262">
        <v>0</v>
      </c>
      <c r="J63" s="259">
        <f>SUM(D63:I63)</f>
        <v>0</v>
      </c>
    </row>
    <row r="64" spans="2:10" s="304" customFormat="1" ht="15.75" customHeight="1" x14ac:dyDescent="0.2">
      <c r="B64" s="540"/>
      <c r="C64" s="77" t="s">
        <v>24</v>
      </c>
      <c r="D64" s="261">
        <v>2</v>
      </c>
      <c r="E64" s="261">
        <v>0</v>
      </c>
      <c r="F64" s="261">
        <v>0</v>
      </c>
      <c r="G64" s="261">
        <v>0</v>
      </c>
      <c r="H64" s="261">
        <v>0</v>
      </c>
      <c r="I64" s="262">
        <v>0</v>
      </c>
      <c r="J64" s="259">
        <f>SUM(D64:I64)</f>
        <v>2</v>
      </c>
    </row>
    <row r="65" spans="2:10" s="304" customFormat="1" ht="15.75" customHeight="1" thickBot="1" x14ac:dyDescent="0.25">
      <c r="B65" s="541"/>
      <c r="C65" s="75" t="s">
        <v>25</v>
      </c>
      <c r="D65" s="264">
        <v>0</v>
      </c>
      <c r="E65" s="264">
        <v>0</v>
      </c>
      <c r="F65" s="264">
        <v>0</v>
      </c>
      <c r="G65" s="264">
        <v>0</v>
      </c>
      <c r="H65" s="264">
        <v>0</v>
      </c>
      <c r="I65" s="265">
        <v>0</v>
      </c>
      <c r="J65" s="259">
        <f>SUM(D65:I65)</f>
        <v>0</v>
      </c>
    </row>
    <row r="66" spans="2:10" s="304" customFormat="1" ht="15.75" customHeight="1" thickBot="1" x14ac:dyDescent="0.25">
      <c r="B66" s="240"/>
      <c r="C66" s="266" t="s">
        <v>43</v>
      </c>
      <c r="D66" s="268">
        <f t="shared" ref="D66:J66" si="8">SUM(D62:D65)</f>
        <v>96</v>
      </c>
      <c r="E66" s="268">
        <f t="shared" si="8"/>
        <v>0</v>
      </c>
      <c r="F66" s="268">
        <f t="shared" si="8"/>
        <v>0</v>
      </c>
      <c r="G66" s="268">
        <f t="shared" si="8"/>
        <v>31</v>
      </c>
      <c r="H66" s="268">
        <f t="shared" si="8"/>
        <v>0</v>
      </c>
      <c r="I66" s="432">
        <f t="shared" si="8"/>
        <v>7</v>
      </c>
      <c r="J66" s="268">
        <f t="shared" si="8"/>
        <v>134</v>
      </c>
    </row>
    <row r="67" spans="2:10" s="304" customFormat="1" ht="15.75" customHeight="1" x14ac:dyDescent="0.2">
      <c r="B67" s="554" t="s">
        <v>26</v>
      </c>
      <c r="C67" s="78" t="s">
        <v>27</v>
      </c>
      <c r="D67" s="259">
        <v>47</v>
      </c>
      <c r="E67" s="259">
        <v>0</v>
      </c>
      <c r="F67" s="259">
        <v>0</v>
      </c>
      <c r="G67" s="259">
        <v>11</v>
      </c>
      <c r="H67" s="259">
        <v>0</v>
      </c>
      <c r="I67" s="269">
        <v>2</v>
      </c>
      <c r="J67" s="259">
        <f>SUM(D67:I67)</f>
        <v>60</v>
      </c>
    </row>
    <row r="68" spans="2:10" s="304" customFormat="1" ht="15.75" customHeight="1" x14ac:dyDescent="0.2">
      <c r="B68" s="540"/>
      <c r="C68" s="79" t="s">
        <v>28</v>
      </c>
      <c r="D68" s="261">
        <v>2</v>
      </c>
      <c r="E68" s="261">
        <v>0</v>
      </c>
      <c r="F68" s="261">
        <v>0</v>
      </c>
      <c r="G68" s="261">
        <v>5</v>
      </c>
      <c r="H68" s="261">
        <v>0</v>
      </c>
      <c r="I68" s="262">
        <v>0</v>
      </c>
      <c r="J68" s="259">
        <f>SUM(D68:I68)</f>
        <v>7</v>
      </c>
    </row>
    <row r="69" spans="2:10" s="304" customFormat="1" ht="15.75" customHeight="1" thickBot="1" x14ac:dyDescent="0.25">
      <c r="B69" s="541"/>
      <c r="C69" s="89" t="s">
        <v>29</v>
      </c>
      <c r="D69" s="264">
        <v>106</v>
      </c>
      <c r="E69" s="264">
        <v>0</v>
      </c>
      <c r="F69" s="264">
        <v>0</v>
      </c>
      <c r="G69" s="264">
        <v>36</v>
      </c>
      <c r="H69" s="264">
        <v>0</v>
      </c>
      <c r="I69" s="265">
        <v>4</v>
      </c>
      <c r="J69" s="259">
        <f>SUM(D69:I69)</f>
        <v>146</v>
      </c>
    </row>
    <row r="70" spans="2:10" s="304" customFormat="1" ht="15.75" customHeight="1" thickBot="1" x14ac:dyDescent="0.25">
      <c r="B70" s="240"/>
      <c r="C70" s="266" t="s">
        <v>43</v>
      </c>
      <c r="D70" s="268">
        <f t="shared" ref="D70:J70" si="9">SUM(D67:D69)</f>
        <v>155</v>
      </c>
      <c r="E70" s="268">
        <f t="shared" si="9"/>
        <v>0</v>
      </c>
      <c r="F70" s="268">
        <f t="shared" si="9"/>
        <v>0</v>
      </c>
      <c r="G70" s="268">
        <f t="shared" si="9"/>
        <v>52</v>
      </c>
      <c r="H70" s="268">
        <f t="shared" si="9"/>
        <v>0</v>
      </c>
      <c r="I70" s="432">
        <f t="shared" si="9"/>
        <v>6</v>
      </c>
      <c r="J70" s="268">
        <f t="shared" si="9"/>
        <v>213</v>
      </c>
    </row>
    <row r="71" spans="2:10" s="304" customFormat="1" ht="15.75" customHeight="1" x14ac:dyDescent="0.2">
      <c r="B71" s="430" t="s">
        <v>30</v>
      </c>
      <c r="C71" s="73" t="s">
        <v>31</v>
      </c>
      <c r="D71" s="259">
        <v>0</v>
      </c>
      <c r="E71" s="259">
        <v>0</v>
      </c>
      <c r="F71" s="259">
        <v>0</v>
      </c>
      <c r="G71" s="259">
        <v>0</v>
      </c>
      <c r="H71" s="259">
        <v>0</v>
      </c>
      <c r="I71" s="269">
        <v>0</v>
      </c>
      <c r="J71" s="259">
        <f>SUM(D71:I71)</f>
        <v>0</v>
      </c>
    </row>
    <row r="72" spans="2:10" s="304" customFormat="1" ht="15.75" customHeight="1" thickBot="1" x14ac:dyDescent="0.25">
      <c r="B72" s="431"/>
      <c r="C72" s="75" t="s">
        <v>17</v>
      </c>
      <c r="D72" s="264">
        <v>0</v>
      </c>
      <c r="E72" s="264">
        <v>0</v>
      </c>
      <c r="F72" s="264">
        <v>0</v>
      </c>
      <c r="G72" s="264">
        <v>0</v>
      </c>
      <c r="H72" s="264">
        <v>0</v>
      </c>
      <c r="I72" s="265">
        <v>0</v>
      </c>
      <c r="J72" s="259">
        <f>SUM(D72:I72)</f>
        <v>0</v>
      </c>
    </row>
    <row r="73" spans="2:10" s="304" customFormat="1" ht="15.75" customHeight="1" thickBot="1" x14ac:dyDescent="0.25">
      <c r="B73" s="240"/>
      <c r="C73" s="266" t="s">
        <v>43</v>
      </c>
      <c r="D73" s="268">
        <f t="shared" ref="D73:J73" si="10">SUM(D71:D72)</f>
        <v>0</v>
      </c>
      <c r="E73" s="268">
        <f t="shared" si="10"/>
        <v>0</v>
      </c>
      <c r="F73" s="268">
        <f t="shared" si="10"/>
        <v>0</v>
      </c>
      <c r="G73" s="268">
        <f t="shared" si="10"/>
        <v>0</v>
      </c>
      <c r="H73" s="268">
        <f t="shared" si="10"/>
        <v>0</v>
      </c>
      <c r="I73" s="432">
        <f t="shared" si="10"/>
        <v>0</v>
      </c>
      <c r="J73" s="268">
        <f t="shared" si="10"/>
        <v>0</v>
      </c>
    </row>
    <row r="74" spans="2:10" s="304" customFormat="1" ht="15.75" customHeight="1" x14ac:dyDescent="0.2">
      <c r="B74" s="551" t="s">
        <v>32</v>
      </c>
      <c r="C74" s="83" t="s">
        <v>33</v>
      </c>
      <c r="D74" s="259">
        <v>57</v>
      </c>
      <c r="E74" s="259">
        <v>0</v>
      </c>
      <c r="F74" s="259">
        <v>0</v>
      </c>
      <c r="G74" s="259">
        <v>19</v>
      </c>
      <c r="H74" s="259">
        <v>0</v>
      </c>
      <c r="I74" s="269">
        <v>0</v>
      </c>
      <c r="J74" s="259">
        <f>SUM(D74:I74)</f>
        <v>76</v>
      </c>
    </row>
    <row r="75" spans="2:10" s="304" customFormat="1" ht="15.75" customHeight="1" x14ac:dyDescent="0.2">
      <c r="B75" s="552"/>
      <c r="C75" s="77" t="s">
        <v>34</v>
      </c>
      <c r="D75" s="261">
        <v>0</v>
      </c>
      <c r="E75" s="261">
        <v>0</v>
      </c>
      <c r="F75" s="261">
        <v>0</v>
      </c>
      <c r="G75" s="261">
        <v>0</v>
      </c>
      <c r="H75" s="261">
        <v>0</v>
      </c>
      <c r="I75" s="262">
        <v>5</v>
      </c>
      <c r="J75" s="259">
        <f>SUM(D75:I75)</f>
        <v>5</v>
      </c>
    </row>
    <row r="76" spans="2:10" s="304" customFormat="1" ht="15.75" customHeight="1" thickBot="1" x14ac:dyDescent="0.25">
      <c r="B76" s="553"/>
      <c r="C76" s="102" t="s">
        <v>35</v>
      </c>
      <c r="D76" s="264">
        <v>0</v>
      </c>
      <c r="E76" s="264">
        <v>0</v>
      </c>
      <c r="F76" s="264">
        <v>0</v>
      </c>
      <c r="G76" s="264">
        <v>0</v>
      </c>
      <c r="H76" s="264">
        <v>0</v>
      </c>
      <c r="I76" s="265">
        <v>0</v>
      </c>
      <c r="J76" s="259">
        <f>SUM(D76:I76)</f>
        <v>0</v>
      </c>
    </row>
    <row r="77" spans="2:10" s="304" customFormat="1" ht="15.75" customHeight="1" thickBot="1" x14ac:dyDescent="0.25">
      <c r="B77" s="240"/>
      <c r="C77" s="266" t="s">
        <v>43</v>
      </c>
      <c r="D77" s="268">
        <f t="shared" ref="D77:J77" si="11">SUM(D74:D76)</f>
        <v>57</v>
      </c>
      <c r="E77" s="268">
        <f t="shared" si="11"/>
        <v>0</v>
      </c>
      <c r="F77" s="268">
        <f t="shared" si="11"/>
        <v>0</v>
      </c>
      <c r="G77" s="268">
        <f t="shared" si="11"/>
        <v>19</v>
      </c>
      <c r="H77" s="268">
        <f t="shared" si="11"/>
        <v>0</v>
      </c>
      <c r="I77" s="432">
        <f t="shared" si="11"/>
        <v>5</v>
      </c>
      <c r="J77" s="268">
        <f t="shared" si="11"/>
        <v>81</v>
      </c>
    </row>
    <row r="78" spans="2:10" s="304" customFormat="1" ht="15.75" customHeight="1" thickBot="1" x14ac:dyDescent="0.25">
      <c r="B78" s="276" t="s">
        <v>155</v>
      </c>
      <c r="C78" s="277" t="s">
        <v>156</v>
      </c>
      <c r="D78" s="278">
        <v>42</v>
      </c>
      <c r="E78" s="278">
        <v>0</v>
      </c>
      <c r="F78" s="278">
        <v>0</v>
      </c>
      <c r="G78" s="278">
        <v>7</v>
      </c>
      <c r="H78" s="278">
        <v>0</v>
      </c>
      <c r="I78" s="279">
        <v>3</v>
      </c>
      <c r="J78" s="259">
        <f>SUM(D78:I78)</f>
        <v>52</v>
      </c>
    </row>
    <row r="79" spans="2:10" s="304" customFormat="1" ht="15.75" customHeight="1" thickBot="1" x14ac:dyDescent="0.25">
      <c r="B79" s="240"/>
      <c r="C79" s="266" t="s">
        <v>43</v>
      </c>
      <c r="D79" s="268">
        <f t="shared" ref="D79:J79" si="12">SUM(D78)</f>
        <v>42</v>
      </c>
      <c r="E79" s="268">
        <f t="shared" si="12"/>
        <v>0</v>
      </c>
      <c r="F79" s="268">
        <f t="shared" si="12"/>
        <v>0</v>
      </c>
      <c r="G79" s="268">
        <f t="shared" si="12"/>
        <v>7</v>
      </c>
      <c r="H79" s="268">
        <f t="shared" si="12"/>
        <v>0</v>
      </c>
      <c r="I79" s="432">
        <f t="shared" si="12"/>
        <v>3</v>
      </c>
      <c r="J79" s="268">
        <f t="shared" si="12"/>
        <v>52</v>
      </c>
    </row>
    <row r="80" spans="2:10" s="304" customFormat="1" ht="15.75" customHeight="1" x14ac:dyDescent="0.2">
      <c r="B80" s="554" t="s">
        <v>157</v>
      </c>
      <c r="C80" s="78" t="s">
        <v>158</v>
      </c>
      <c r="D80" s="259">
        <v>50</v>
      </c>
      <c r="E80" s="259">
        <v>0</v>
      </c>
      <c r="F80" s="259">
        <v>0</v>
      </c>
      <c r="G80" s="259">
        <v>19</v>
      </c>
      <c r="H80" s="259">
        <v>0</v>
      </c>
      <c r="I80" s="269">
        <v>4</v>
      </c>
      <c r="J80" s="259">
        <f>SUM(D80:I80)</f>
        <v>73</v>
      </c>
    </row>
    <row r="81" spans="2:10" s="304" customFormat="1" ht="15.75" customHeight="1" thickBot="1" x14ac:dyDescent="0.25">
      <c r="B81" s="541"/>
      <c r="C81" s="89" t="s">
        <v>159</v>
      </c>
      <c r="D81" s="264">
        <v>5</v>
      </c>
      <c r="E81" s="264">
        <v>0</v>
      </c>
      <c r="F81" s="264">
        <v>0</v>
      </c>
      <c r="G81" s="264">
        <v>0</v>
      </c>
      <c r="H81" s="264">
        <v>0</v>
      </c>
      <c r="I81" s="265">
        <v>4</v>
      </c>
      <c r="J81" s="259">
        <f>SUM(D81:I81)</f>
        <v>9</v>
      </c>
    </row>
    <row r="82" spans="2:10" s="304" customFormat="1" ht="15.75" customHeight="1" thickBot="1" x14ac:dyDescent="0.25">
      <c r="B82" s="240"/>
      <c r="C82" s="266" t="s">
        <v>43</v>
      </c>
      <c r="D82" s="268">
        <f t="shared" ref="D82:J82" si="13">SUM(D80:D81)</f>
        <v>55</v>
      </c>
      <c r="E82" s="268">
        <f t="shared" si="13"/>
        <v>0</v>
      </c>
      <c r="F82" s="268">
        <f t="shared" si="13"/>
        <v>0</v>
      </c>
      <c r="G82" s="268">
        <f t="shared" si="13"/>
        <v>19</v>
      </c>
      <c r="H82" s="268">
        <f t="shared" si="13"/>
        <v>0</v>
      </c>
      <c r="I82" s="432">
        <f t="shared" si="13"/>
        <v>8</v>
      </c>
      <c r="J82" s="268">
        <f t="shared" si="13"/>
        <v>82</v>
      </c>
    </row>
    <row r="83" spans="2:10" s="304" customFormat="1" ht="15.75" customHeight="1" thickBot="1" x14ac:dyDescent="0.25">
      <c r="B83" s="240"/>
      <c r="C83" s="266" t="s">
        <v>232</v>
      </c>
      <c r="D83" s="268">
        <f t="shared" ref="D83:I83" si="14">SUM(D61+D66+D70+D73+D77+D79+D82)</f>
        <v>489</v>
      </c>
      <c r="E83" s="268">
        <f t="shared" si="14"/>
        <v>0</v>
      </c>
      <c r="F83" s="268">
        <f t="shared" si="14"/>
        <v>0</v>
      </c>
      <c r="G83" s="268">
        <f t="shared" si="14"/>
        <v>148</v>
      </c>
      <c r="H83" s="268">
        <f t="shared" si="14"/>
        <v>0</v>
      </c>
      <c r="I83" s="432">
        <f t="shared" si="14"/>
        <v>38</v>
      </c>
      <c r="J83" s="268">
        <f>SUM(J61+J66+J70+J73+J77+J79+J82)</f>
        <v>675</v>
      </c>
    </row>
  </sheetData>
  <mergeCells count="40">
    <mergeCell ref="B48:D48"/>
    <mergeCell ref="B49:D49"/>
    <mergeCell ref="B45:D45"/>
    <mergeCell ref="B44:D44"/>
    <mergeCell ref="K12:L13"/>
    <mergeCell ref="E13:J13"/>
    <mergeCell ref="E14:F14"/>
    <mergeCell ref="G14:H14"/>
    <mergeCell ref="I14:J14"/>
    <mergeCell ref="K14:K15"/>
    <mergeCell ref="L14:L15"/>
    <mergeCell ref="E12:J12"/>
    <mergeCell ref="B16:B18"/>
    <mergeCell ref="B20:B23"/>
    <mergeCell ref="B25:B27"/>
    <mergeCell ref="B32:B34"/>
    <mergeCell ref="B38:B39"/>
    <mergeCell ref="B8:C8"/>
    <mergeCell ref="B9:D9"/>
    <mergeCell ref="B12:B15"/>
    <mergeCell ref="C12:C15"/>
    <mergeCell ref="D12:D15"/>
    <mergeCell ref="C6:E6"/>
    <mergeCell ref="C1:E1"/>
    <mergeCell ref="C2:E2"/>
    <mergeCell ref="C3:E3"/>
    <mergeCell ref="C4:E4"/>
    <mergeCell ref="C5:E5"/>
    <mergeCell ref="B54:B57"/>
    <mergeCell ref="C54:C57"/>
    <mergeCell ref="D54:J55"/>
    <mergeCell ref="D56:E56"/>
    <mergeCell ref="F56:G56"/>
    <mergeCell ref="H56:I56"/>
    <mergeCell ref="J56:J57"/>
    <mergeCell ref="B58:B60"/>
    <mergeCell ref="B62:B65"/>
    <mergeCell ref="B67:B69"/>
    <mergeCell ref="B74:B76"/>
    <mergeCell ref="B80:B8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zoomScale="70" zoomScaleNormal="70" workbookViewId="0">
      <selection activeCell="B28" sqref="B28:E28"/>
    </sheetView>
  </sheetViews>
  <sheetFormatPr defaultColWidth="117.28515625" defaultRowHeight="14.25" x14ac:dyDescent="0.2"/>
  <cols>
    <col min="1" max="1" width="107.5703125" style="185" customWidth="1"/>
    <col min="2" max="2" width="18.7109375" style="29" customWidth="1"/>
    <col min="3" max="8" width="18.7109375" style="180" customWidth="1"/>
    <col min="9" max="13" width="18.7109375" style="30" customWidth="1"/>
    <col min="14" max="18" width="117.28515625" style="30"/>
    <col min="19" max="21" width="117.28515625" style="180"/>
    <col min="22" max="22" width="117.28515625" style="30"/>
    <col min="23" max="23" width="117.28515625" style="180"/>
    <col min="24" max="24" width="117.28515625" style="30"/>
    <col min="25" max="25" width="117.28515625" style="180"/>
    <col min="26" max="16384" width="117.28515625" style="30"/>
  </cols>
  <sheetData>
    <row r="1" spans="1:26" ht="15" x14ac:dyDescent="0.2">
      <c r="A1" s="135" t="s">
        <v>0</v>
      </c>
      <c r="B1" s="472" t="str">
        <f>'Cover Sheet'!D7</f>
        <v>RFP 05/2020</v>
      </c>
      <c r="C1" s="472"/>
      <c r="D1" s="472"/>
      <c r="E1" s="472"/>
      <c r="F1" s="472"/>
      <c r="G1" s="472"/>
      <c r="H1" s="473"/>
      <c r="I1" s="29"/>
      <c r="J1" s="29"/>
      <c r="K1" s="29"/>
      <c r="L1" s="29"/>
      <c r="M1" s="29"/>
      <c r="N1" s="29"/>
      <c r="O1" s="29"/>
      <c r="P1" s="29"/>
      <c r="Q1" s="29"/>
      <c r="R1" s="29"/>
      <c r="S1" s="30"/>
      <c r="T1" s="30"/>
      <c r="U1" s="30"/>
      <c r="W1" s="30"/>
      <c r="Y1" s="30"/>
    </row>
    <row r="2" spans="1:26" ht="15" x14ac:dyDescent="0.2">
      <c r="A2" s="136" t="s">
        <v>1</v>
      </c>
      <c r="B2" s="470" t="str">
        <f>'Cover Sheet'!D12</f>
        <v>SARS ICT Facilities RFP 05/2020</v>
      </c>
      <c r="C2" s="470"/>
      <c r="D2" s="470"/>
      <c r="E2" s="470"/>
      <c r="F2" s="470"/>
      <c r="G2" s="470"/>
      <c r="H2" s="471"/>
      <c r="I2" s="29"/>
      <c r="J2" s="29"/>
      <c r="K2" s="29"/>
      <c r="L2" s="29"/>
      <c r="M2" s="29"/>
      <c r="N2" s="29"/>
      <c r="O2" s="29"/>
      <c r="P2" s="29"/>
      <c r="Q2" s="29"/>
      <c r="R2" s="29"/>
      <c r="S2" s="29"/>
      <c r="T2" s="29"/>
      <c r="U2" s="29"/>
      <c r="V2" s="29"/>
      <c r="W2" s="29"/>
      <c r="X2" s="29"/>
      <c r="Y2" s="29"/>
      <c r="Z2" s="29"/>
    </row>
    <row r="3" spans="1:26" ht="15" x14ac:dyDescent="0.2">
      <c r="A3" s="137" t="s">
        <v>2</v>
      </c>
      <c r="B3" s="470" t="str">
        <f>'Cover Sheet'!D22</f>
        <v>COMPANY XYZ</v>
      </c>
      <c r="C3" s="470"/>
      <c r="D3" s="470"/>
      <c r="E3" s="470"/>
      <c r="F3" s="470"/>
      <c r="G3" s="470"/>
      <c r="H3" s="471"/>
      <c r="I3" s="29"/>
      <c r="J3" s="29"/>
      <c r="K3" s="29"/>
      <c r="L3" s="29"/>
      <c r="M3" s="29"/>
      <c r="N3" s="29"/>
      <c r="O3" s="29"/>
      <c r="P3" s="29"/>
      <c r="Q3" s="29"/>
      <c r="R3" s="29"/>
      <c r="S3" s="29"/>
      <c r="T3" s="29"/>
      <c r="U3" s="29"/>
      <c r="V3" s="29"/>
      <c r="W3" s="29"/>
      <c r="X3" s="29"/>
      <c r="Y3" s="29"/>
      <c r="Z3" s="29"/>
    </row>
    <row r="4" spans="1:26" ht="15" x14ac:dyDescent="0.2">
      <c r="A4" s="137" t="s">
        <v>3</v>
      </c>
      <c r="B4" s="470" t="str">
        <f>'Cover Sheet'!D17</f>
        <v>REGION 3 - North West, Kwazulu Natal, Limpopo and Mpumalanga Province</v>
      </c>
      <c r="C4" s="470"/>
      <c r="D4" s="470"/>
      <c r="E4" s="470"/>
      <c r="F4" s="470"/>
      <c r="G4" s="470"/>
      <c r="H4" s="471"/>
      <c r="I4" s="29"/>
      <c r="J4" s="29"/>
      <c r="K4" s="29"/>
      <c r="L4" s="29"/>
      <c r="M4" s="29"/>
      <c r="N4" s="29"/>
      <c r="O4" s="29"/>
      <c r="P4" s="29"/>
      <c r="Q4" s="29"/>
      <c r="R4" s="29"/>
      <c r="S4" s="29"/>
      <c r="T4" s="29"/>
      <c r="U4" s="29"/>
      <c r="V4" s="29"/>
      <c r="W4" s="29"/>
      <c r="X4" s="29"/>
      <c r="Y4" s="29"/>
      <c r="Z4" s="29"/>
    </row>
    <row r="5" spans="1:26" ht="15" x14ac:dyDescent="0.2">
      <c r="A5" s="137" t="s">
        <v>4</v>
      </c>
      <c r="B5" s="470" t="s">
        <v>44</v>
      </c>
      <c r="C5" s="470"/>
      <c r="D5" s="470"/>
      <c r="E5" s="470"/>
      <c r="F5" s="470"/>
      <c r="G5" s="470"/>
      <c r="H5" s="471"/>
      <c r="I5" s="29"/>
      <c r="J5" s="29"/>
      <c r="K5" s="29"/>
      <c r="L5" s="29"/>
      <c r="M5" s="29"/>
      <c r="N5" s="29"/>
      <c r="O5" s="29"/>
      <c r="P5" s="29"/>
      <c r="Q5" s="29"/>
      <c r="R5" s="29"/>
      <c r="S5" s="29"/>
      <c r="T5" s="29"/>
      <c r="U5" s="29"/>
      <c r="V5" s="29"/>
      <c r="W5" s="29"/>
      <c r="X5" s="29"/>
      <c r="Y5" s="29"/>
      <c r="Z5" s="29"/>
    </row>
    <row r="6" spans="1:26" ht="15.75" thickBot="1" x14ac:dyDescent="0.25">
      <c r="A6" s="138" t="s">
        <v>5</v>
      </c>
      <c r="B6" s="474" t="s">
        <v>45</v>
      </c>
      <c r="C6" s="474"/>
      <c r="D6" s="474"/>
      <c r="E6" s="474"/>
      <c r="F6" s="474"/>
      <c r="G6" s="474"/>
      <c r="H6" s="475"/>
      <c r="I6" s="139"/>
      <c r="J6" s="139"/>
      <c r="K6" s="139"/>
      <c r="S6" s="30"/>
      <c r="T6" s="30"/>
      <c r="U6" s="30"/>
      <c r="W6" s="30"/>
      <c r="Y6" s="30"/>
    </row>
    <row r="7" spans="1:26" ht="15" x14ac:dyDescent="0.25">
      <c r="A7" s="181"/>
      <c r="B7" s="182"/>
      <c r="C7" s="139"/>
      <c r="D7" s="139"/>
      <c r="E7" s="29"/>
      <c r="F7" s="29"/>
      <c r="G7" s="29"/>
      <c r="H7" s="29"/>
      <c r="I7" s="29"/>
      <c r="J7" s="29"/>
      <c r="K7" s="29"/>
      <c r="L7" s="29"/>
      <c r="M7" s="29"/>
      <c r="N7" s="29"/>
      <c r="O7" s="29"/>
      <c r="P7" s="29"/>
      <c r="Q7" s="29"/>
      <c r="R7" s="29"/>
      <c r="S7" s="29"/>
      <c r="T7" s="29"/>
      <c r="U7" s="29"/>
      <c r="V7" s="29"/>
      <c r="W7" s="29"/>
      <c r="X7" s="29"/>
      <c r="Y7" s="29"/>
      <c r="Z7" s="29"/>
    </row>
    <row r="8" spans="1:26" ht="15" x14ac:dyDescent="0.25">
      <c r="A8" s="183" t="s">
        <v>7</v>
      </c>
      <c r="B8" s="184"/>
      <c r="C8" s="139"/>
      <c r="D8" s="139"/>
      <c r="E8" s="29"/>
      <c r="F8" s="29"/>
      <c r="G8" s="29"/>
      <c r="H8" s="29"/>
      <c r="I8" s="29"/>
      <c r="J8" s="29"/>
      <c r="K8" s="29"/>
      <c r="L8" s="29"/>
      <c r="M8" s="29"/>
      <c r="N8" s="29"/>
      <c r="O8" s="29"/>
      <c r="P8" s="29"/>
      <c r="Q8" s="29"/>
      <c r="R8" s="29"/>
      <c r="S8" s="29"/>
      <c r="T8" s="29"/>
      <c r="U8" s="29"/>
      <c r="V8" s="29"/>
      <c r="W8" s="29"/>
      <c r="X8" s="29"/>
      <c r="Y8" s="29"/>
      <c r="Z8" s="29"/>
    </row>
    <row r="9" spans="1:26" x14ac:dyDescent="0.2">
      <c r="C9" s="29"/>
      <c r="D9" s="29"/>
      <c r="E9" s="29"/>
      <c r="F9" s="29"/>
      <c r="G9" s="29"/>
      <c r="H9" s="29"/>
      <c r="I9" s="29"/>
      <c r="J9" s="29"/>
      <c r="K9" s="29"/>
      <c r="L9" s="29"/>
      <c r="M9" s="29"/>
      <c r="N9" s="29"/>
      <c r="O9" s="29"/>
      <c r="P9" s="29"/>
      <c r="Q9" s="29"/>
      <c r="R9" s="29"/>
      <c r="S9" s="29"/>
      <c r="T9" s="29"/>
      <c r="U9" s="29"/>
      <c r="V9" s="29"/>
      <c r="W9" s="29"/>
      <c r="X9" s="29"/>
      <c r="Y9" s="29"/>
      <c r="Z9" s="29"/>
    </row>
    <row r="10" spans="1:26" x14ac:dyDescent="0.2">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x14ac:dyDescent="0.2">
      <c r="A11" s="584" t="s">
        <v>152</v>
      </c>
      <c r="B11" s="584"/>
      <c r="C11" s="30"/>
      <c r="D11" s="30"/>
      <c r="E11" s="29"/>
      <c r="F11" s="29"/>
      <c r="G11" s="29"/>
      <c r="H11" s="29"/>
      <c r="I11" s="29"/>
      <c r="J11" s="29"/>
      <c r="K11" s="29"/>
      <c r="L11" s="29"/>
      <c r="M11" s="29"/>
      <c r="N11" s="29"/>
      <c r="O11" s="29"/>
      <c r="P11" s="29"/>
      <c r="Q11" s="29"/>
      <c r="R11" s="29"/>
      <c r="S11" s="29"/>
      <c r="T11" s="29"/>
      <c r="U11" s="29"/>
      <c r="V11" s="29"/>
      <c r="W11" s="29"/>
      <c r="X11" s="29"/>
      <c r="Y11" s="29"/>
      <c r="Z11" s="29"/>
    </row>
    <row r="12" spans="1:26" ht="15" thickBot="1" x14ac:dyDescent="0.25">
      <c r="A12" s="186"/>
      <c r="B12" s="187"/>
      <c r="C12" s="188"/>
      <c r="D12" s="186"/>
      <c r="E12" s="29"/>
      <c r="F12" s="29"/>
      <c r="G12" s="29"/>
      <c r="H12" s="29"/>
      <c r="I12" s="29"/>
      <c r="J12" s="29"/>
      <c r="K12" s="29"/>
      <c r="L12" s="29"/>
      <c r="M12" s="29"/>
      <c r="N12" s="29"/>
      <c r="O12" s="29"/>
      <c r="P12" s="29"/>
      <c r="Q12" s="29"/>
      <c r="R12" s="29"/>
      <c r="S12" s="29"/>
      <c r="T12" s="29"/>
      <c r="U12" s="29"/>
      <c r="V12" s="29"/>
      <c r="W12" s="29"/>
      <c r="X12" s="29"/>
      <c r="Y12" s="29"/>
      <c r="Z12" s="29"/>
    </row>
    <row r="13" spans="1:26" ht="15.75" thickBot="1" x14ac:dyDescent="0.3">
      <c r="A13" s="387" t="s">
        <v>122</v>
      </c>
      <c r="B13" s="388" t="s">
        <v>46</v>
      </c>
      <c r="C13" s="30"/>
      <c r="D13" s="30"/>
      <c r="E13" s="29"/>
      <c r="F13" s="29"/>
      <c r="G13" s="29"/>
      <c r="H13" s="29"/>
      <c r="I13" s="29"/>
      <c r="J13" s="29"/>
      <c r="K13" s="29"/>
      <c r="L13" s="29"/>
      <c r="M13" s="29"/>
      <c r="N13" s="29"/>
      <c r="O13" s="29"/>
      <c r="P13" s="29"/>
      <c r="Q13" s="29"/>
      <c r="R13" s="29"/>
      <c r="S13" s="29"/>
      <c r="T13" s="29"/>
      <c r="U13" s="29"/>
      <c r="V13" s="29"/>
      <c r="W13" s="29"/>
      <c r="X13" s="29"/>
      <c r="Y13" s="29"/>
      <c r="Z13" s="29"/>
    </row>
    <row r="14" spans="1:26" x14ac:dyDescent="0.2">
      <c r="A14" s="389" t="s">
        <v>131</v>
      </c>
      <c r="B14" s="390"/>
      <c r="C14" s="30"/>
      <c r="D14" s="30"/>
      <c r="E14" s="29"/>
      <c r="F14" s="29"/>
      <c r="G14" s="29"/>
      <c r="H14" s="29"/>
      <c r="I14" s="29"/>
      <c r="J14" s="29"/>
      <c r="K14" s="29"/>
      <c r="L14" s="29"/>
      <c r="M14" s="29"/>
      <c r="N14" s="29"/>
      <c r="O14" s="29"/>
      <c r="P14" s="29"/>
      <c r="Q14" s="29"/>
      <c r="R14" s="29"/>
      <c r="S14" s="29"/>
      <c r="T14" s="29"/>
      <c r="U14" s="29"/>
      <c r="V14" s="29"/>
      <c r="W14" s="29"/>
      <c r="X14" s="29"/>
      <c r="Y14" s="29"/>
      <c r="Z14" s="29"/>
    </row>
    <row r="15" spans="1:26" x14ac:dyDescent="0.2">
      <c r="A15" s="391" t="s">
        <v>132</v>
      </c>
      <c r="B15" s="392"/>
      <c r="C15" s="30"/>
      <c r="D15" s="30"/>
      <c r="E15" s="29"/>
      <c r="F15" s="29"/>
      <c r="G15" s="29"/>
      <c r="H15" s="29"/>
      <c r="I15" s="29"/>
      <c r="J15" s="29"/>
      <c r="K15" s="29"/>
      <c r="L15" s="29"/>
      <c r="M15" s="29"/>
      <c r="N15" s="29"/>
      <c r="O15" s="29"/>
      <c r="P15" s="29"/>
      <c r="Q15" s="29"/>
      <c r="R15" s="29"/>
      <c r="S15" s="29"/>
      <c r="T15" s="29"/>
      <c r="U15" s="29"/>
      <c r="V15" s="29"/>
      <c r="W15" s="29"/>
      <c r="X15" s="29"/>
      <c r="Y15" s="29"/>
      <c r="Z15" s="29"/>
    </row>
    <row r="16" spans="1:26" x14ac:dyDescent="0.2">
      <c r="A16" s="391" t="s">
        <v>133</v>
      </c>
      <c r="B16" s="392"/>
      <c r="C16" s="30"/>
      <c r="D16" s="30"/>
      <c r="E16" s="29"/>
      <c r="F16" s="29"/>
      <c r="G16" s="29"/>
      <c r="H16" s="29"/>
      <c r="I16" s="29"/>
      <c r="J16" s="29"/>
      <c r="K16" s="29"/>
      <c r="L16" s="29"/>
      <c r="M16" s="29"/>
      <c r="N16" s="29"/>
      <c r="O16" s="29"/>
      <c r="P16" s="29"/>
      <c r="Q16" s="29"/>
      <c r="R16" s="29"/>
      <c r="S16" s="29"/>
      <c r="T16" s="29"/>
      <c r="U16" s="29"/>
      <c r="V16" s="29"/>
      <c r="W16" s="29"/>
      <c r="X16" s="29"/>
      <c r="Y16" s="29"/>
      <c r="Z16" s="29"/>
    </row>
    <row r="17" spans="1:26" x14ac:dyDescent="0.2">
      <c r="A17" s="391" t="s">
        <v>134</v>
      </c>
      <c r="B17" s="392"/>
      <c r="C17" s="30"/>
      <c r="D17" s="30"/>
      <c r="E17" s="29"/>
      <c r="F17" s="29"/>
      <c r="G17" s="29"/>
      <c r="H17" s="29"/>
      <c r="I17" s="29"/>
      <c r="J17" s="29"/>
      <c r="K17" s="29"/>
      <c r="L17" s="29"/>
      <c r="M17" s="29"/>
      <c r="N17" s="29"/>
      <c r="O17" s="29"/>
      <c r="P17" s="29"/>
      <c r="Q17" s="29"/>
      <c r="R17" s="29"/>
      <c r="S17" s="29"/>
      <c r="T17" s="29"/>
      <c r="U17" s="29"/>
      <c r="V17" s="29"/>
      <c r="W17" s="29"/>
      <c r="X17" s="29"/>
      <c r="Y17" s="29"/>
      <c r="Z17" s="29"/>
    </row>
    <row r="18" spans="1:26" x14ac:dyDescent="0.2">
      <c r="A18" s="391" t="s">
        <v>135</v>
      </c>
      <c r="B18" s="392"/>
      <c r="C18" s="30"/>
      <c r="D18" s="30"/>
      <c r="E18" s="29"/>
      <c r="F18" s="29"/>
      <c r="G18" s="29"/>
      <c r="H18" s="29"/>
      <c r="I18" s="29"/>
      <c r="J18" s="29"/>
      <c r="K18" s="29"/>
      <c r="L18" s="29"/>
      <c r="M18" s="29"/>
      <c r="N18" s="29"/>
      <c r="O18" s="29"/>
      <c r="P18" s="29"/>
      <c r="Q18" s="29"/>
      <c r="R18" s="29"/>
      <c r="S18" s="29"/>
      <c r="T18" s="29"/>
      <c r="U18" s="29"/>
      <c r="V18" s="29"/>
      <c r="W18" s="29"/>
      <c r="X18" s="29"/>
      <c r="Y18" s="29"/>
      <c r="Z18" s="29"/>
    </row>
    <row r="19" spans="1:26" x14ac:dyDescent="0.2">
      <c r="A19" s="391" t="s">
        <v>136</v>
      </c>
      <c r="B19" s="392"/>
      <c r="C19" s="30"/>
      <c r="D19" s="30"/>
      <c r="E19" s="29"/>
      <c r="F19" s="29"/>
      <c r="G19" s="29"/>
      <c r="H19" s="29"/>
      <c r="I19" s="29"/>
      <c r="J19" s="29"/>
      <c r="K19" s="29"/>
      <c r="L19" s="29"/>
      <c r="M19" s="29"/>
      <c r="N19" s="29"/>
      <c r="O19" s="29"/>
      <c r="P19" s="29"/>
      <c r="Q19" s="29"/>
      <c r="R19" s="29"/>
      <c r="S19" s="29"/>
      <c r="T19" s="29"/>
      <c r="U19" s="29"/>
      <c r="V19" s="29"/>
      <c r="W19" s="29"/>
      <c r="X19" s="29"/>
      <c r="Y19" s="29"/>
      <c r="Z19" s="29"/>
    </row>
    <row r="20" spans="1:26" x14ac:dyDescent="0.2">
      <c r="A20" s="391" t="s">
        <v>137</v>
      </c>
      <c r="B20" s="392"/>
      <c r="C20" s="30"/>
      <c r="D20" s="30"/>
      <c r="E20" s="29"/>
      <c r="F20" s="29"/>
      <c r="G20" s="29"/>
      <c r="H20" s="29"/>
      <c r="I20" s="29"/>
      <c r="J20" s="29"/>
      <c r="K20" s="29"/>
      <c r="L20" s="29"/>
      <c r="M20" s="29"/>
      <c r="N20" s="29"/>
      <c r="O20" s="29"/>
      <c r="P20" s="29"/>
      <c r="Q20" s="29"/>
      <c r="R20" s="29"/>
      <c r="S20" s="29"/>
      <c r="T20" s="29"/>
      <c r="U20" s="29"/>
      <c r="V20" s="29"/>
      <c r="W20" s="29"/>
      <c r="X20" s="29"/>
      <c r="Y20" s="29"/>
      <c r="Z20" s="29"/>
    </row>
    <row r="21" spans="1:26" ht="15" thickBot="1" x14ac:dyDescent="0.25">
      <c r="A21" s="393" t="s">
        <v>273</v>
      </c>
      <c r="B21" s="394"/>
      <c r="C21" s="30"/>
      <c r="D21" s="30"/>
      <c r="E21" s="29"/>
      <c r="F21" s="29"/>
      <c r="G21" s="29"/>
      <c r="H21" s="29"/>
      <c r="I21" s="29"/>
      <c r="J21" s="29"/>
      <c r="K21" s="29"/>
      <c r="L21" s="29"/>
      <c r="M21" s="29"/>
      <c r="N21" s="29"/>
      <c r="O21" s="29"/>
      <c r="P21" s="29"/>
      <c r="Q21" s="29"/>
      <c r="R21" s="29"/>
      <c r="S21" s="29"/>
      <c r="T21" s="29"/>
      <c r="U21" s="29"/>
      <c r="V21" s="29"/>
      <c r="W21" s="29"/>
      <c r="X21" s="29"/>
      <c r="Y21" s="29"/>
      <c r="Z21" s="29"/>
    </row>
    <row r="22" spans="1:26" x14ac:dyDescent="0.2">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x14ac:dyDescent="0.2">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x14ac:dyDescent="0.2">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x14ac:dyDescent="0.2">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x14ac:dyDescent="0.2">
      <c r="A26" s="189" t="s">
        <v>237</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s="180" customFormat="1" ht="15" thickBot="1" x14ac:dyDescent="0.25">
      <c r="A27" s="189"/>
      <c r="B27" s="190"/>
      <c r="C27" s="190"/>
      <c r="D27" s="190"/>
      <c r="E27" s="190"/>
      <c r="F27" s="190"/>
      <c r="G27" s="190"/>
      <c r="H27" s="190"/>
      <c r="I27" s="190"/>
      <c r="J27" s="190"/>
      <c r="K27" s="190"/>
      <c r="L27" s="190"/>
      <c r="M27" s="190"/>
      <c r="N27" s="30"/>
      <c r="O27" s="30"/>
      <c r="P27" s="30"/>
      <c r="Q27" s="30"/>
      <c r="R27" s="30"/>
      <c r="V27" s="30"/>
      <c r="X27" s="30"/>
      <c r="Z27" s="30"/>
    </row>
    <row r="28" spans="1:26" s="180" customFormat="1" ht="15" customHeight="1" thickBot="1" x14ac:dyDescent="0.3">
      <c r="A28" s="30"/>
      <c r="B28" s="581" t="s">
        <v>47</v>
      </c>
      <c r="C28" s="582"/>
      <c r="D28" s="582"/>
      <c r="E28" s="583"/>
      <c r="F28" s="581" t="s">
        <v>48</v>
      </c>
      <c r="G28" s="583"/>
      <c r="H28" s="585" t="s">
        <v>49</v>
      </c>
      <c r="I28" s="586"/>
      <c r="J28" s="587"/>
      <c r="K28" s="581" t="s">
        <v>50</v>
      </c>
      <c r="L28" s="582"/>
      <c r="M28" s="583"/>
    </row>
    <row r="29" spans="1:26" s="180" customFormat="1" ht="15" customHeight="1" thickBot="1" x14ac:dyDescent="0.3">
      <c r="A29" s="30"/>
      <c r="B29" s="581" t="s">
        <v>51</v>
      </c>
      <c r="C29" s="582"/>
      <c r="D29" s="582"/>
      <c r="E29" s="583"/>
      <c r="F29" s="581" t="s">
        <v>51</v>
      </c>
      <c r="G29" s="583"/>
      <c r="H29" s="581" t="s">
        <v>51</v>
      </c>
      <c r="I29" s="582"/>
      <c r="J29" s="583"/>
      <c r="K29" s="581" t="s">
        <v>51</v>
      </c>
      <c r="L29" s="582"/>
      <c r="M29" s="583"/>
    </row>
    <row r="30" spans="1:26" s="180" customFormat="1" ht="15" x14ac:dyDescent="0.25">
      <c r="A30" s="293" t="s">
        <v>52</v>
      </c>
      <c r="B30" s="294" t="s">
        <v>53</v>
      </c>
      <c r="C30" s="294" t="s">
        <v>54</v>
      </c>
      <c r="D30" s="294" t="s">
        <v>55</v>
      </c>
      <c r="E30" s="294" t="s">
        <v>56</v>
      </c>
      <c r="F30" s="294" t="s">
        <v>57</v>
      </c>
      <c r="G30" s="294" t="s">
        <v>56</v>
      </c>
      <c r="H30" s="294" t="s">
        <v>53</v>
      </c>
      <c r="I30" s="294" t="s">
        <v>54</v>
      </c>
      <c r="J30" s="294" t="s">
        <v>56</v>
      </c>
      <c r="K30" s="295" t="s">
        <v>53</v>
      </c>
      <c r="L30" s="294" t="s">
        <v>54</v>
      </c>
      <c r="M30" s="294" t="s">
        <v>56</v>
      </c>
    </row>
    <row r="31" spans="1:26" s="180" customFormat="1" ht="35.25" customHeight="1" x14ac:dyDescent="0.2">
      <c r="A31" s="191" t="s">
        <v>142</v>
      </c>
      <c r="B31" s="192"/>
      <c r="C31" s="192"/>
      <c r="D31" s="192"/>
      <c r="E31" s="192"/>
      <c r="F31" s="192"/>
      <c r="G31" s="192"/>
      <c r="H31" s="192"/>
      <c r="I31" s="192"/>
      <c r="J31" s="192"/>
      <c r="K31" s="193"/>
      <c r="L31" s="192"/>
      <c r="M31" s="192"/>
    </row>
    <row r="32" spans="1:26" s="180" customFormat="1" ht="35.25" customHeight="1" x14ac:dyDescent="0.2">
      <c r="A32" s="191" t="s">
        <v>143</v>
      </c>
      <c r="B32" s="192"/>
      <c r="C32" s="192"/>
      <c r="D32" s="192"/>
      <c r="E32" s="192"/>
      <c r="F32" s="192"/>
      <c r="G32" s="192"/>
      <c r="H32" s="192"/>
      <c r="I32" s="192"/>
      <c r="J32" s="192"/>
      <c r="K32" s="193"/>
      <c r="L32" s="192"/>
      <c r="M32" s="192"/>
    </row>
    <row r="33" spans="1:26" s="180" customFormat="1" ht="35.25" customHeight="1" x14ac:dyDescent="0.2">
      <c r="A33" s="191" t="s">
        <v>144</v>
      </c>
      <c r="B33" s="192"/>
      <c r="C33" s="192"/>
      <c r="D33" s="192"/>
      <c r="E33" s="192"/>
      <c r="F33" s="192"/>
      <c r="G33" s="192"/>
      <c r="H33" s="192"/>
      <c r="I33" s="192"/>
      <c r="J33" s="192"/>
      <c r="K33" s="193"/>
      <c r="L33" s="192"/>
      <c r="M33" s="192"/>
    </row>
    <row r="34" spans="1:26" s="180" customFormat="1" ht="35.25" customHeight="1" x14ac:dyDescent="0.2">
      <c r="A34" s="191" t="s">
        <v>145</v>
      </c>
      <c r="B34" s="192"/>
      <c r="C34" s="192"/>
      <c r="D34" s="192"/>
      <c r="E34" s="192"/>
      <c r="F34" s="192"/>
      <c r="G34" s="192"/>
      <c r="H34" s="192"/>
      <c r="I34" s="192"/>
      <c r="J34" s="192"/>
      <c r="K34" s="193"/>
      <c r="L34" s="192"/>
      <c r="M34" s="192"/>
    </row>
    <row r="35" spans="1:26" s="180" customFormat="1" ht="35.25" customHeight="1" x14ac:dyDescent="0.2">
      <c r="A35" s="194" t="s">
        <v>146</v>
      </c>
      <c r="B35" s="192"/>
      <c r="C35" s="192"/>
      <c r="D35" s="192"/>
      <c r="E35" s="192"/>
      <c r="F35" s="192"/>
      <c r="G35" s="192"/>
      <c r="H35" s="192"/>
      <c r="I35" s="192"/>
      <c r="J35" s="192"/>
      <c r="K35" s="193"/>
      <c r="L35" s="192"/>
      <c r="M35" s="192"/>
    </row>
    <row r="36" spans="1:26" s="180" customFormat="1" ht="35.25" customHeight="1" x14ac:dyDescent="0.2">
      <c r="A36" s="194" t="s">
        <v>147</v>
      </c>
      <c r="B36" s="192"/>
      <c r="C36" s="192"/>
      <c r="D36" s="192"/>
      <c r="E36" s="192"/>
      <c r="F36" s="192"/>
      <c r="G36" s="192"/>
      <c r="H36" s="192"/>
      <c r="I36" s="192"/>
      <c r="J36" s="192"/>
      <c r="K36" s="193"/>
      <c r="L36" s="192"/>
      <c r="M36" s="192"/>
    </row>
    <row r="37" spans="1:26" s="180" customFormat="1" ht="35.25" customHeight="1" x14ac:dyDescent="0.2">
      <c r="A37" s="194" t="s">
        <v>148</v>
      </c>
      <c r="B37" s="192"/>
      <c r="C37" s="192"/>
      <c r="D37" s="192"/>
      <c r="E37" s="192"/>
      <c r="F37" s="192"/>
      <c r="G37" s="192"/>
      <c r="H37" s="192"/>
      <c r="I37" s="192"/>
      <c r="J37" s="192"/>
      <c r="K37" s="193"/>
      <c r="L37" s="192"/>
      <c r="M37" s="192"/>
    </row>
    <row r="38" spans="1:26" s="180" customFormat="1" ht="35.25" customHeight="1" x14ac:dyDescent="0.2">
      <c r="A38" s="195" t="s">
        <v>149</v>
      </c>
      <c r="B38" s="192"/>
      <c r="C38" s="192"/>
      <c r="D38" s="192"/>
      <c r="E38" s="192"/>
      <c r="F38" s="192"/>
      <c r="G38" s="192"/>
      <c r="H38" s="192"/>
      <c r="I38" s="192"/>
      <c r="J38" s="192"/>
      <c r="K38" s="193"/>
      <c r="L38" s="192"/>
      <c r="M38" s="192"/>
    </row>
    <row r="39" spans="1:26" s="197" customFormat="1" ht="35.25" customHeight="1" x14ac:dyDescent="0.2">
      <c r="A39" s="196" t="s">
        <v>58</v>
      </c>
      <c r="B39" s="192"/>
      <c r="C39" s="192"/>
      <c r="D39" s="192"/>
      <c r="E39" s="192"/>
      <c r="F39" s="192"/>
      <c r="G39" s="192"/>
      <c r="H39" s="192"/>
      <c r="I39" s="192"/>
      <c r="J39" s="192"/>
      <c r="K39" s="193"/>
      <c r="L39" s="192"/>
      <c r="M39" s="192"/>
    </row>
    <row r="40" spans="1:26" s="197" customFormat="1" ht="35.25" customHeight="1" x14ac:dyDescent="0.2">
      <c r="A40" s="196" t="s">
        <v>150</v>
      </c>
      <c r="B40" s="192"/>
      <c r="C40" s="192"/>
      <c r="D40" s="192"/>
      <c r="E40" s="192"/>
      <c r="F40" s="192"/>
      <c r="G40" s="192"/>
      <c r="H40" s="192"/>
      <c r="I40" s="192"/>
      <c r="J40" s="192"/>
      <c r="K40" s="193"/>
      <c r="L40" s="192"/>
      <c r="M40" s="192"/>
    </row>
    <row r="41" spans="1:26" s="180" customFormat="1" ht="35.25" customHeight="1" x14ac:dyDescent="0.2">
      <c r="A41" s="196" t="s">
        <v>151</v>
      </c>
      <c r="B41" s="192"/>
      <c r="C41" s="192"/>
      <c r="D41" s="192"/>
      <c r="E41" s="192"/>
      <c r="F41" s="192"/>
      <c r="G41" s="192"/>
      <c r="H41" s="192"/>
      <c r="I41" s="192"/>
      <c r="J41" s="192"/>
      <c r="K41" s="193"/>
      <c r="L41" s="192"/>
      <c r="M41" s="192"/>
      <c r="N41" s="30"/>
      <c r="O41" s="30"/>
      <c r="P41" s="30"/>
      <c r="Q41" s="30"/>
      <c r="R41" s="30"/>
      <c r="V41" s="30"/>
      <c r="X41" s="30"/>
      <c r="Z41" s="30"/>
    </row>
    <row r="42" spans="1:26" s="180" customFormat="1" ht="35.25" customHeight="1" x14ac:dyDescent="0.2">
      <c r="A42" s="196" t="s">
        <v>59</v>
      </c>
      <c r="B42" s="192"/>
      <c r="C42" s="192"/>
      <c r="D42" s="192"/>
      <c r="E42" s="192"/>
      <c r="F42" s="192"/>
      <c r="G42" s="192"/>
      <c r="H42" s="192"/>
      <c r="I42" s="192"/>
      <c r="J42" s="192"/>
      <c r="K42" s="193"/>
      <c r="L42" s="192"/>
      <c r="M42" s="192"/>
      <c r="N42" s="30"/>
      <c r="O42" s="30"/>
      <c r="P42" s="30"/>
      <c r="Q42" s="30"/>
      <c r="R42" s="30"/>
      <c r="V42" s="30"/>
      <c r="X42" s="30"/>
      <c r="Z42" s="30"/>
    </row>
    <row r="43" spans="1:26" s="180" customFormat="1" ht="35.25" customHeight="1" x14ac:dyDescent="0.2">
      <c r="A43" s="196" t="s">
        <v>60</v>
      </c>
      <c r="B43" s="192"/>
      <c r="C43" s="192"/>
      <c r="D43" s="192"/>
      <c r="E43" s="192"/>
      <c r="F43" s="192"/>
      <c r="G43" s="192"/>
      <c r="H43" s="192"/>
      <c r="I43" s="192"/>
      <c r="J43" s="192"/>
      <c r="K43" s="193"/>
      <c r="L43" s="192"/>
      <c r="M43" s="192"/>
      <c r="N43" s="30"/>
      <c r="O43" s="30"/>
      <c r="P43" s="30"/>
      <c r="Q43" s="30"/>
      <c r="R43" s="30"/>
      <c r="V43" s="30"/>
      <c r="X43" s="30"/>
      <c r="Z43" s="30"/>
    </row>
    <row r="44" spans="1:26" s="180" customFormat="1" ht="35.25" customHeight="1" x14ac:dyDescent="0.2">
      <c r="A44" s="196" t="s">
        <v>128</v>
      </c>
      <c r="B44" s="192"/>
      <c r="C44" s="192"/>
      <c r="D44" s="192"/>
      <c r="E44" s="192"/>
      <c r="F44" s="192"/>
      <c r="G44" s="192"/>
      <c r="H44" s="192"/>
      <c r="I44" s="192"/>
      <c r="J44" s="192"/>
      <c r="K44" s="193"/>
      <c r="L44" s="192"/>
      <c r="M44" s="192"/>
      <c r="N44" s="30"/>
      <c r="O44" s="30"/>
      <c r="P44" s="30"/>
      <c r="Q44" s="30"/>
      <c r="R44" s="30"/>
      <c r="V44" s="30"/>
      <c r="X44" s="30"/>
      <c r="Z44" s="30"/>
    </row>
    <row r="45" spans="1:26" s="180" customFormat="1" ht="35.25" customHeight="1" thickBot="1" x14ac:dyDescent="0.25">
      <c r="A45" s="198" t="s">
        <v>60</v>
      </c>
      <c r="B45" s="199"/>
      <c r="C45" s="199"/>
      <c r="D45" s="199"/>
      <c r="E45" s="199"/>
      <c r="F45" s="199"/>
      <c r="G45" s="199"/>
      <c r="H45" s="199"/>
      <c r="I45" s="199"/>
      <c r="J45" s="199"/>
      <c r="K45" s="200"/>
      <c r="L45" s="199"/>
      <c r="M45" s="199"/>
      <c r="N45" s="30"/>
      <c r="O45" s="30"/>
      <c r="P45" s="30"/>
      <c r="Q45" s="30"/>
      <c r="R45" s="30"/>
      <c r="V45" s="30"/>
      <c r="X45" s="30"/>
      <c r="Z45" s="30"/>
    </row>
    <row r="46" spans="1:26" s="180" customFormat="1" x14ac:dyDescent="0.2">
      <c r="A46" s="30"/>
      <c r="B46" s="190"/>
      <c r="C46" s="190"/>
      <c r="D46" s="190"/>
      <c r="E46" s="190"/>
      <c r="F46" s="190"/>
      <c r="G46" s="190"/>
      <c r="H46" s="190"/>
      <c r="I46" s="190"/>
      <c r="J46" s="190"/>
      <c r="K46" s="190"/>
      <c r="L46" s="190"/>
      <c r="M46" s="190"/>
      <c r="N46" s="30"/>
      <c r="O46" s="30"/>
      <c r="P46" s="30"/>
      <c r="Q46" s="30"/>
      <c r="R46" s="30"/>
      <c r="V46" s="30"/>
      <c r="X46" s="30"/>
      <c r="Z46" s="30"/>
    </row>
    <row r="47" spans="1:26" s="29" customFormat="1" x14ac:dyDescent="0.2">
      <c r="A47" s="30"/>
      <c r="B47" s="30"/>
      <c r="C47" s="30"/>
      <c r="D47" s="30"/>
      <c r="E47" s="30"/>
      <c r="F47" s="30"/>
      <c r="G47" s="30"/>
      <c r="H47" s="30"/>
      <c r="I47" s="30"/>
      <c r="J47" s="30"/>
      <c r="K47" s="30"/>
      <c r="L47" s="30"/>
      <c r="M47" s="30"/>
      <c r="N47" s="30"/>
      <c r="O47" s="30"/>
      <c r="P47" s="30"/>
      <c r="Q47" s="30"/>
      <c r="R47" s="30"/>
      <c r="S47" s="180"/>
      <c r="T47" s="180"/>
      <c r="U47" s="180"/>
      <c r="V47" s="30"/>
      <c r="W47" s="180"/>
      <c r="X47" s="30"/>
      <c r="Y47" s="180"/>
      <c r="Z47" s="30"/>
    </row>
    <row r="48" spans="1:26" s="29" customFormat="1" x14ac:dyDescent="0.2">
      <c r="A48" s="31"/>
      <c r="C48" s="180"/>
      <c r="D48" s="180"/>
      <c r="E48" s="180"/>
      <c r="F48" s="180"/>
      <c r="G48" s="180"/>
      <c r="H48" s="180"/>
      <c r="I48" s="30"/>
      <c r="J48" s="30"/>
      <c r="K48" s="30"/>
      <c r="L48" s="30"/>
      <c r="M48" s="30"/>
      <c r="N48" s="30"/>
      <c r="O48" s="30"/>
      <c r="P48" s="30"/>
      <c r="Q48" s="30"/>
      <c r="R48" s="30"/>
      <c r="S48" s="180"/>
      <c r="T48" s="180"/>
      <c r="U48" s="180"/>
      <c r="V48" s="30"/>
      <c r="W48" s="180"/>
      <c r="X48" s="30"/>
      <c r="Y48" s="180"/>
      <c r="Z48" s="30"/>
    </row>
  </sheetData>
  <mergeCells count="15">
    <mergeCell ref="B29:E29"/>
    <mergeCell ref="F29:G29"/>
    <mergeCell ref="H29:J29"/>
    <mergeCell ref="K29:M29"/>
    <mergeCell ref="B6:H6"/>
    <mergeCell ref="A11:B11"/>
    <mergeCell ref="B28:E28"/>
    <mergeCell ref="F28:G28"/>
    <mergeCell ref="H28:J28"/>
    <mergeCell ref="K28:M28"/>
    <mergeCell ref="B1:H1"/>
    <mergeCell ref="B2:H2"/>
    <mergeCell ref="B3:H3"/>
    <mergeCell ref="B4:H4"/>
    <mergeCell ref="B5:H5"/>
  </mergeCells>
  <hyperlinks>
    <hyperlink ref="A8" location="Index!A1" display="Back to Index"/>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0"/>
  <sheetViews>
    <sheetView tabSelected="1" zoomScale="85" zoomScaleNormal="85" workbookViewId="0">
      <selection activeCell="B24" sqref="B24"/>
    </sheetView>
  </sheetViews>
  <sheetFormatPr defaultRowHeight="14.25" x14ac:dyDescent="0.2"/>
  <cols>
    <col min="1" max="1" width="39.42578125" style="30" customWidth="1"/>
    <col min="2" max="2" width="36.42578125" style="30" customWidth="1"/>
    <col min="3" max="4" width="13.42578125" style="30" customWidth="1"/>
    <col min="5" max="5" width="26.85546875" style="30" bestFit="1" customWidth="1"/>
    <col min="6" max="6" width="37" style="30" bestFit="1" customWidth="1"/>
    <col min="7" max="7" width="7.28515625" style="30" customWidth="1"/>
    <col min="8" max="256" width="9.140625" style="30"/>
    <col min="257" max="257" width="32.42578125" style="30" customWidth="1"/>
    <col min="258" max="258" width="31.7109375" style="30" customWidth="1"/>
    <col min="259" max="259" width="44.42578125" style="30" customWidth="1"/>
    <col min="260" max="260" width="7.85546875" style="30" customWidth="1"/>
    <col min="261" max="261" width="5.28515625" style="30" customWidth="1"/>
    <col min="262" max="262" width="9.140625" style="30"/>
    <col min="263" max="263" width="7.28515625" style="30" customWidth="1"/>
    <col min="264" max="512" width="9.140625" style="30"/>
    <col min="513" max="513" width="32.42578125" style="30" customWidth="1"/>
    <col min="514" max="514" width="31.7109375" style="30" customWidth="1"/>
    <col min="515" max="515" width="44.42578125" style="30" customWidth="1"/>
    <col min="516" max="516" width="7.85546875" style="30" customWidth="1"/>
    <col min="517" max="517" width="5.28515625" style="30" customWidth="1"/>
    <col min="518" max="518" width="9.140625" style="30"/>
    <col min="519" max="519" width="7.28515625" style="30" customWidth="1"/>
    <col min="520" max="768" width="9.140625" style="30"/>
    <col min="769" max="769" width="32.42578125" style="30" customWidth="1"/>
    <col min="770" max="770" width="31.7109375" style="30" customWidth="1"/>
    <col min="771" max="771" width="44.42578125" style="30" customWidth="1"/>
    <col min="772" max="772" width="7.85546875" style="30" customWidth="1"/>
    <col min="773" max="773" width="5.28515625" style="30" customWidth="1"/>
    <col min="774" max="774" width="9.140625" style="30"/>
    <col min="775" max="775" width="7.28515625" style="30" customWidth="1"/>
    <col min="776" max="1024" width="9.140625" style="30"/>
    <col min="1025" max="1025" width="32.42578125" style="30" customWidth="1"/>
    <col min="1026" max="1026" width="31.7109375" style="30" customWidth="1"/>
    <col min="1027" max="1027" width="44.42578125" style="30" customWidth="1"/>
    <col min="1028" max="1028" width="7.85546875" style="30" customWidth="1"/>
    <col min="1029" max="1029" width="5.28515625" style="30" customWidth="1"/>
    <col min="1030" max="1030" width="9.140625" style="30"/>
    <col min="1031" max="1031" width="7.28515625" style="30" customWidth="1"/>
    <col min="1032" max="1280" width="9.140625" style="30"/>
    <col min="1281" max="1281" width="32.42578125" style="30" customWidth="1"/>
    <col min="1282" max="1282" width="31.7109375" style="30" customWidth="1"/>
    <col min="1283" max="1283" width="44.42578125" style="30" customWidth="1"/>
    <col min="1284" max="1284" width="7.85546875" style="30" customWidth="1"/>
    <col min="1285" max="1285" width="5.28515625" style="30" customWidth="1"/>
    <col min="1286" max="1286" width="9.140625" style="30"/>
    <col min="1287" max="1287" width="7.28515625" style="30" customWidth="1"/>
    <col min="1288" max="1536" width="9.140625" style="30"/>
    <col min="1537" max="1537" width="32.42578125" style="30" customWidth="1"/>
    <col min="1538" max="1538" width="31.7109375" style="30" customWidth="1"/>
    <col min="1539" max="1539" width="44.42578125" style="30" customWidth="1"/>
    <col min="1540" max="1540" width="7.85546875" style="30" customWidth="1"/>
    <col min="1541" max="1541" width="5.28515625" style="30" customWidth="1"/>
    <col min="1542" max="1542" width="9.140625" style="30"/>
    <col min="1543" max="1543" width="7.28515625" style="30" customWidth="1"/>
    <col min="1544" max="1792" width="9.140625" style="30"/>
    <col min="1793" max="1793" width="32.42578125" style="30" customWidth="1"/>
    <col min="1794" max="1794" width="31.7109375" style="30" customWidth="1"/>
    <col min="1795" max="1795" width="44.42578125" style="30" customWidth="1"/>
    <col min="1796" max="1796" width="7.85546875" style="30" customWidth="1"/>
    <col min="1797" max="1797" width="5.28515625" style="30" customWidth="1"/>
    <col min="1798" max="1798" width="9.140625" style="30"/>
    <col min="1799" max="1799" width="7.28515625" style="30" customWidth="1"/>
    <col min="1800" max="2048" width="9.140625" style="30"/>
    <col min="2049" max="2049" width="32.42578125" style="30" customWidth="1"/>
    <col min="2050" max="2050" width="31.7109375" style="30" customWidth="1"/>
    <col min="2051" max="2051" width="44.42578125" style="30" customWidth="1"/>
    <col min="2052" max="2052" width="7.85546875" style="30" customWidth="1"/>
    <col min="2053" max="2053" width="5.28515625" style="30" customWidth="1"/>
    <col min="2054" max="2054" width="9.140625" style="30"/>
    <col min="2055" max="2055" width="7.28515625" style="30" customWidth="1"/>
    <col min="2056" max="2304" width="9.140625" style="30"/>
    <col min="2305" max="2305" width="32.42578125" style="30" customWidth="1"/>
    <col min="2306" max="2306" width="31.7109375" style="30" customWidth="1"/>
    <col min="2307" max="2307" width="44.42578125" style="30" customWidth="1"/>
    <col min="2308" max="2308" width="7.85546875" style="30" customWidth="1"/>
    <col min="2309" max="2309" width="5.28515625" style="30" customWidth="1"/>
    <col min="2310" max="2310" width="9.140625" style="30"/>
    <col min="2311" max="2311" width="7.28515625" style="30" customWidth="1"/>
    <col min="2312" max="2560" width="9.140625" style="30"/>
    <col min="2561" max="2561" width="32.42578125" style="30" customWidth="1"/>
    <col min="2562" max="2562" width="31.7109375" style="30" customWidth="1"/>
    <col min="2563" max="2563" width="44.42578125" style="30" customWidth="1"/>
    <col min="2564" max="2564" width="7.85546875" style="30" customWidth="1"/>
    <col min="2565" max="2565" width="5.28515625" style="30" customWidth="1"/>
    <col min="2566" max="2566" width="9.140625" style="30"/>
    <col min="2567" max="2567" width="7.28515625" style="30" customWidth="1"/>
    <col min="2568" max="2816" width="9.140625" style="30"/>
    <col min="2817" max="2817" width="32.42578125" style="30" customWidth="1"/>
    <col min="2818" max="2818" width="31.7109375" style="30" customWidth="1"/>
    <col min="2819" max="2819" width="44.42578125" style="30" customWidth="1"/>
    <col min="2820" max="2820" width="7.85546875" style="30" customWidth="1"/>
    <col min="2821" max="2821" width="5.28515625" style="30" customWidth="1"/>
    <col min="2822" max="2822" width="9.140625" style="30"/>
    <col min="2823" max="2823" width="7.28515625" style="30" customWidth="1"/>
    <col min="2824" max="3072" width="9.140625" style="30"/>
    <col min="3073" max="3073" width="32.42578125" style="30" customWidth="1"/>
    <col min="3074" max="3074" width="31.7109375" style="30" customWidth="1"/>
    <col min="3075" max="3075" width="44.42578125" style="30" customWidth="1"/>
    <col min="3076" max="3076" width="7.85546875" style="30" customWidth="1"/>
    <col min="3077" max="3077" width="5.28515625" style="30" customWidth="1"/>
    <col min="3078" max="3078" width="9.140625" style="30"/>
    <col min="3079" max="3079" width="7.28515625" style="30" customWidth="1"/>
    <col min="3080" max="3328" width="9.140625" style="30"/>
    <col min="3329" max="3329" width="32.42578125" style="30" customWidth="1"/>
    <col min="3330" max="3330" width="31.7109375" style="30" customWidth="1"/>
    <col min="3331" max="3331" width="44.42578125" style="30" customWidth="1"/>
    <col min="3332" max="3332" width="7.85546875" style="30" customWidth="1"/>
    <col min="3333" max="3333" width="5.28515625" style="30" customWidth="1"/>
    <col min="3334" max="3334" width="9.140625" style="30"/>
    <col min="3335" max="3335" width="7.28515625" style="30" customWidth="1"/>
    <col min="3336" max="3584" width="9.140625" style="30"/>
    <col min="3585" max="3585" width="32.42578125" style="30" customWidth="1"/>
    <col min="3586" max="3586" width="31.7109375" style="30" customWidth="1"/>
    <col min="3587" max="3587" width="44.42578125" style="30" customWidth="1"/>
    <col min="3588" max="3588" width="7.85546875" style="30" customWidth="1"/>
    <col min="3589" max="3589" width="5.28515625" style="30" customWidth="1"/>
    <col min="3590" max="3590" width="9.140625" style="30"/>
    <col min="3591" max="3591" width="7.28515625" style="30" customWidth="1"/>
    <col min="3592" max="3840" width="9.140625" style="30"/>
    <col min="3841" max="3841" width="32.42578125" style="30" customWidth="1"/>
    <col min="3842" max="3842" width="31.7109375" style="30" customWidth="1"/>
    <col min="3843" max="3843" width="44.42578125" style="30" customWidth="1"/>
    <col min="3844" max="3844" width="7.85546875" style="30" customWidth="1"/>
    <col min="3845" max="3845" width="5.28515625" style="30" customWidth="1"/>
    <col min="3846" max="3846" width="9.140625" style="30"/>
    <col min="3847" max="3847" width="7.28515625" style="30" customWidth="1"/>
    <col min="3848" max="4096" width="9.140625" style="30"/>
    <col min="4097" max="4097" width="32.42578125" style="30" customWidth="1"/>
    <col min="4098" max="4098" width="31.7109375" style="30" customWidth="1"/>
    <col min="4099" max="4099" width="44.42578125" style="30" customWidth="1"/>
    <col min="4100" max="4100" width="7.85546875" style="30" customWidth="1"/>
    <col min="4101" max="4101" width="5.28515625" style="30" customWidth="1"/>
    <col min="4102" max="4102" width="9.140625" style="30"/>
    <col min="4103" max="4103" width="7.28515625" style="30" customWidth="1"/>
    <col min="4104" max="4352" width="9.140625" style="30"/>
    <col min="4353" max="4353" width="32.42578125" style="30" customWidth="1"/>
    <col min="4354" max="4354" width="31.7109375" style="30" customWidth="1"/>
    <col min="4355" max="4355" width="44.42578125" style="30" customWidth="1"/>
    <col min="4356" max="4356" width="7.85546875" style="30" customWidth="1"/>
    <col min="4357" max="4357" width="5.28515625" style="30" customWidth="1"/>
    <col min="4358" max="4358" width="9.140625" style="30"/>
    <col min="4359" max="4359" width="7.28515625" style="30" customWidth="1"/>
    <col min="4360" max="4608" width="9.140625" style="30"/>
    <col min="4609" max="4609" width="32.42578125" style="30" customWidth="1"/>
    <col min="4610" max="4610" width="31.7109375" style="30" customWidth="1"/>
    <col min="4611" max="4611" width="44.42578125" style="30" customWidth="1"/>
    <col min="4612" max="4612" width="7.85546875" style="30" customWidth="1"/>
    <col min="4613" max="4613" width="5.28515625" style="30" customWidth="1"/>
    <col min="4614" max="4614" width="9.140625" style="30"/>
    <col min="4615" max="4615" width="7.28515625" style="30" customWidth="1"/>
    <col min="4616" max="4864" width="9.140625" style="30"/>
    <col min="4865" max="4865" width="32.42578125" style="30" customWidth="1"/>
    <col min="4866" max="4866" width="31.7109375" style="30" customWidth="1"/>
    <col min="4867" max="4867" width="44.42578125" style="30" customWidth="1"/>
    <col min="4868" max="4868" width="7.85546875" style="30" customWidth="1"/>
    <col min="4869" max="4869" width="5.28515625" style="30" customWidth="1"/>
    <col min="4870" max="4870" width="9.140625" style="30"/>
    <col min="4871" max="4871" width="7.28515625" style="30" customWidth="1"/>
    <col min="4872" max="5120" width="9.140625" style="30"/>
    <col min="5121" max="5121" width="32.42578125" style="30" customWidth="1"/>
    <col min="5122" max="5122" width="31.7109375" style="30" customWidth="1"/>
    <col min="5123" max="5123" width="44.42578125" style="30" customWidth="1"/>
    <col min="5124" max="5124" width="7.85546875" style="30" customWidth="1"/>
    <col min="5125" max="5125" width="5.28515625" style="30" customWidth="1"/>
    <col min="5126" max="5126" width="9.140625" style="30"/>
    <col min="5127" max="5127" width="7.28515625" style="30" customWidth="1"/>
    <col min="5128" max="5376" width="9.140625" style="30"/>
    <col min="5377" max="5377" width="32.42578125" style="30" customWidth="1"/>
    <col min="5378" max="5378" width="31.7109375" style="30" customWidth="1"/>
    <col min="5379" max="5379" width="44.42578125" style="30" customWidth="1"/>
    <col min="5380" max="5380" width="7.85546875" style="30" customWidth="1"/>
    <col min="5381" max="5381" width="5.28515625" style="30" customWidth="1"/>
    <col min="5382" max="5382" width="9.140625" style="30"/>
    <col min="5383" max="5383" width="7.28515625" style="30" customWidth="1"/>
    <col min="5384" max="5632" width="9.140625" style="30"/>
    <col min="5633" max="5633" width="32.42578125" style="30" customWidth="1"/>
    <col min="5634" max="5634" width="31.7109375" style="30" customWidth="1"/>
    <col min="5635" max="5635" width="44.42578125" style="30" customWidth="1"/>
    <col min="5636" max="5636" width="7.85546875" style="30" customWidth="1"/>
    <col min="5637" max="5637" width="5.28515625" style="30" customWidth="1"/>
    <col min="5638" max="5638" width="9.140625" style="30"/>
    <col min="5639" max="5639" width="7.28515625" style="30" customWidth="1"/>
    <col min="5640" max="5888" width="9.140625" style="30"/>
    <col min="5889" max="5889" width="32.42578125" style="30" customWidth="1"/>
    <col min="5890" max="5890" width="31.7109375" style="30" customWidth="1"/>
    <col min="5891" max="5891" width="44.42578125" style="30" customWidth="1"/>
    <col min="5892" max="5892" width="7.85546875" style="30" customWidth="1"/>
    <col min="5893" max="5893" width="5.28515625" style="30" customWidth="1"/>
    <col min="5894" max="5894" width="9.140625" style="30"/>
    <col min="5895" max="5895" width="7.28515625" style="30" customWidth="1"/>
    <col min="5896" max="6144" width="9.140625" style="30"/>
    <col min="6145" max="6145" width="32.42578125" style="30" customWidth="1"/>
    <col min="6146" max="6146" width="31.7109375" style="30" customWidth="1"/>
    <col min="6147" max="6147" width="44.42578125" style="30" customWidth="1"/>
    <col min="6148" max="6148" width="7.85546875" style="30" customWidth="1"/>
    <col min="6149" max="6149" width="5.28515625" style="30" customWidth="1"/>
    <col min="6150" max="6150" width="9.140625" style="30"/>
    <col min="6151" max="6151" width="7.28515625" style="30" customWidth="1"/>
    <col min="6152" max="6400" width="9.140625" style="30"/>
    <col min="6401" max="6401" width="32.42578125" style="30" customWidth="1"/>
    <col min="6402" max="6402" width="31.7109375" style="30" customWidth="1"/>
    <col min="6403" max="6403" width="44.42578125" style="30" customWidth="1"/>
    <col min="6404" max="6404" width="7.85546875" style="30" customWidth="1"/>
    <col min="6405" max="6405" width="5.28515625" style="30" customWidth="1"/>
    <col min="6406" max="6406" width="9.140625" style="30"/>
    <col min="6407" max="6407" width="7.28515625" style="30" customWidth="1"/>
    <col min="6408" max="6656" width="9.140625" style="30"/>
    <col min="6657" max="6657" width="32.42578125" style="30" customWidth="1"/>
    <col min="6658" max="6658" width="31.7109375" style="30" customWidth="1"/>
    <col min="6659" max="6659" width="44.42578125" style="30" customWidth="1"/>
    <col min="6660" max="6660" width="7.85546875" style="30" customWidth="1"/>
    <col min="6661" max="6661" width="5.28515625" style="30" customWidth="1"/>
    <col min="6662" max="6662" width="9.140625" style="30"/>
    <col min="6663" max="6663" width="7.28515625" style="30" customWidth="1"/>
    <col min="6664" max="6912" width="9.140625" style="30"/>
    <col min="6913" max="6913" width="32.42578125" style="30" customWidth="1"/>
    <col min="6914" max="6914" width="31.7109375" style="30" customWidth="1"/>
    <col min="6915" max="6915" width="44.42578125" style="30" customWidth="1"/>
    <col min="6916" max="6916" width="7.85546875" style="30" customWidth="1"/>
    <col min="6917" max="6917" width="5.28515625" style="30" customWidth="1"/>
    <col min="6918" max="6918" width="9.140625" style="30"/>
    <col min="6919" max="6919" width="7.28515625" style="30" customWidth="1"/>
    <col min="6920" max="7168" width="9.140625" style="30"/>
    <col min="7169" max="7169" width="32.42578125" style="30" customWidth="1"/>
    <col min="7170" max="7170" width="31.7109375" style="30" customWidth="1"/>
    <col min="7171" max="7171" width="44.42578125" style="30" customWidth="1"/>
    <col min="7172" max="7172" width="7.85546875" style="30" customWidth="1"/>
    <col min="7173" max="7173" width="5.28515625" style="30" customWidth="1"/>
    <col min="7174" max="7174" width="9.140625" style="30"/>
    <col min="7175" max="7175" width="7.28515625" style="30" customWidth="1"/>
    <col min="7176" max="7424" width="9.140625" style="30"/>
    <col min="7425" max="7425" width="32.42578125" style="30" customWidth="1"/>
    <col min="7426" max="7426" width="31.7109375" style="30" customWidth="1"/>
    <col min="7427" max="7427" width="44.42578125" style="30" customWidth="1"/>
    <col min="7428" max="7428" width="7.85546875" style="30" customWidth="1"/>
    <col min="7429" max="7429" width="5.28515625" style="30" customWidth="1"/>
    <col min="7430" max="7430" width="9.140625" style="30"/>
    <col min="7431" max="7431" width="7.28515625" style="30" customWidth="1"/>
    <col min="7432" max="7680" width="9.140625" style="30"/>
    <col min="7681" max="7681" width="32.42578125" style="30" customWidth="1"/>
    <col min="7682" max="7682" width="31.7109375" style="30" customWidth="1"/>
    <col min="7683" max="7683" width="44.42578125" style="30" customWidth="1"/>
    <col min="7684" max="7684" width="7.85546875" style="30" customWidth="1"/>
    <col min="7685" max="7685" width="5.28515625" style="30" customWidth="1"/>
    <col min="7686" max="7686" width="9.140625" style="30"/>
    <col min="7687" max="7687" width="7.28515625" style="30" customWidth="1"/>
    <col min="7688" max="7936" width="9.140625" style="30"/>
    <col min="7937" max="7937" width="32.42578125" style="30" customWidth="1"/>
    <col min="7938" max="7938" width="31.7109375" style="30" customWidth="1"/>
    <col min="7939" max="7939" width="44.42578125" style="30" customWidth="1"/>
    <col min="7940" max="7940" width="7.85546875" style="30" customWidth="1"/>
    <col min="7941" max="7941" width="5.28515625" style="30" customWidth="1"/>
    <col min="7942" max="7942" width="9.140625" style="30"/>
    <col min="7943" max="7943" width="7.28515625" style="30" customWidth="1"/>
    <col min="7944" max="8192" width="9.140625" style="30"/>
    <col min="8193" max="8193" width="32.42578125" style="30" customWidth="1"/>
    <col min="8194" max="8194" width="31.7109375" style="30" customWidth="1"/>
    <col min="8195" max="8195" width="44.42578125" style="30" customWidth="1"/>
    <col min="8196" max="8196" width="7.85546875" style="30" customWidth="1"/>
    <col min="8197" max="8197" width="5.28515625" style="30" customWidth="1"/>
    <col min="8198" max="8198" width="9.140625" style="30"/>
    <col min="8199" max="8199" width="7.28515625" style="30" customWidth="1"/>
    <col min="8200" max="8448" width="9.140625" style="30"/>
    <col min="8449" max="8449" width="32.42578125" style="30" customWidth="1"/>
    <col min="8450" max="8450" width="31.7109375" style="30" customWidth="1"/>
    <col min="8451" max="8451" width="44.42578125" style="30" customWidth="1"/>
    <col min="8452" max="8452" width="7.85546875" style="30" customWidth="1"/>
    <col min="8453" max="8453" width="5.28515625" style="30" customWidth="1"/>
    <col min="8454" max="8454" width="9.140625" style="30"/>
    <col min="8455" max="8455" width="7.28515625" style="30" customWidth="1"/>
    <col min="8456" max="8704" width="9.140625" style="30"/>
    <col min="8705" max="8705" width="32.42578125" style="30" customWidth="1"/>
    <col min="8706" max="8706" width="31.7109375" style="30" customWidth="1"/>
    <col min="8707" max="8707" width="44.42578125" style="30" customWidth="1"/>
    <col min="8708" max="8708" width="7.85546875" style="30" customWidth="1"/>
    <col min="8709" max="8709" width="5.28515625" style="30" customWidth="1"/>
    <col min="8710" max="8710" width="9.140625" style="30"/>
    <col min="8711" max="8711" width="7.28515625" style="30" customWidth="1"/>
    <col min="8712" max="8960" width="9.140625" style="30"/>
    <col min="8961" max="8961" width="32.42578125" style="30" customWidth="1"/>
    <col min="8962" max="8962" width="31.7109375" style="30" customWidth="1"/>
    <col min="8963" max="8963" width="44.42578125" style="30" customWidth="1"/>
    <col min="8964" max="8964" width="7.85546875" style="30" customWidth="1"/>
    <col min="8965" max="8965" width="5.28515625" style="30" customWidth="1"/>
    <col min="8966" max="8966" width="9.140625" style="30"/>
    <col min="8967" max="8967" width="7.28515625" style="30" customWidth="1"/>
    <col min="8968" max="9216" width="9.140625" style="30"/>
    <col min="9217" max="9217" width="32.42578125" style="30" customWidth="1"/>
    <col min="9218" max="9218" width="31.7109375" style="30" customWidth="1"/>
    <col min="9219" max="9219" width="44.42578125" style="30" customWidth="1"/>
    <col min="9220" max="9220" width="7.85546875" style="30" customWidth="1"/>
    <col min="9221" max="9221" width="5.28515625" style="30" customWidth="1"/>
    <col min="9222" max="9222" width="9.140625" style="30"/>
    <col min="9223" max="9223" width="7.28515625" style="30" customWidth="1"/>
    <col min="9224" max="9472" width="9.140625" style="30"/>
    <col min="9473" max="9473" width="32.42578125" style="30" customWidth="1"/>
    <col min="9474" max="9474" width="31.7109375" style="30" customWidth="1"/>
    <col min="9475" max="9475" width="44.42578125" style="30" customWidth="1"/>
    <col min="9476" max="9476" width="7.85546875" style="30" customWidth="1"/>
    <col min="9477" max="9477" width="5.28515625" style="30" customWidth="1"/>
    <col min="9478" max="9478" width="9.140625" style="30"/>
    <col min="9479" max="9479" width="7.28515625" style="30" customWidth="1"/>
    <col min="9480" max="9728" width="9.140625" style="30"/>
    <col min="9729" max="9729" width="32.42578125" style="30" customWidth="1"/>
    <col min="9730" max="9730" width="31.7109375" style="30" customWidth="1"/>
    <col min="9731" max="9731" width="44.42578125" style="30" customWidth="1"/>
    <col min="9732" max="9732" width="7.85546875" style="30" customWidth="1"/>
    <col min="9733" max="9733" width="5.28515625" style="30" customWidth="1"/>
    <col min="9734" max="9734" width="9.140625" style="30"/>
    <col min="9735" max="9735" width="7.28515625" style="30" customWidth="1"/>
    <col min="9736" max="9984" width="9.140625" style="30"/>
    <col min="9985" max="9985" width="32.42578125" style="30" customWidth="1"/>
    <col min="9986" max="9986" width="31.7109375" style="30" customWidth="1"/>
    <col min="9987" max="9987" width="44.42578125" style="30" customWidth="1"/>
    <col min="9988" max="9988" width="7.85546875" style="30" customWidth="1"/>
    <col min="9989" max="9989" width="5.28515625" style="30" customWidth="1"/>
    <col min="9990" max="9990" width="9.140625" style="30"/>
    <col min="9991" max="9991" width="7.28515625" style="30" customWidth="1"/>
    <col min="9992" max="10240" width="9.140625" style="30"/>
    <col min="10241" max="10241" width="32.42578125" style="30" customWidth="1"/>
    <col min="10242" max="10242" width="31.7109375" style="30" customWidth="1"/>
    <col min="10243" max="10243" width="44.42578125" style="30" customWidth="1"/>
    <col min="10244" max="10244" width="7.85546875" style="30" customWidth="1"/>
    <col min="10245" max="10245" width="5.28515625" style="30" customWidth="1"/>
    <col min="10246" max="10246" width="9.140625" style="30"/>
    <col min="10247" max="10247" width="7.28515625" style="30" customWidth="1"/>
    <col min="10248" max="10496" width="9.140625" style="30"/>
    <col min="10497" max="10497" width="32.42578125" style="30" customWidth="1"/>
    <col min="10498" max="10498" width="31.7109375" style="30" customWidth="1"/>
    <col min="10499" max="10499" width="44.42578125" style="30" customWidth="1"/>
    <col min="10500" max="10500" width="7.85546875" style="30" customWidth="1"/>
    <col min="10501" max="10501" width="5.28515625" style="30" customWidth="1"/>
    <col min="10502" max="10502" width="9.140625" style="30"/>
    <col min="10503" max="10503" width="7.28515625" style="30" customWidth="1"/>
    <col min="10504" max="10752" width="9.140625" style="30"/>
    <col min="10753" max="10753" width="32.42578125" style="30" customWidth="1"/>
    <col min="10754" max="10754" width="31.7109375" style="30" customWidth="1"/>
    <col min="10755" max="10755" width="44.42578125" style="30" customWidth="1"/>
    <col min="10756" max="10756" width="7.85546875" style="30" customWidth="1"/>
    <col min="10757" max="10757" width="5.28515625" style="30" customWidth="1"/>
    <col min="10758" max="10758" width="9.140625" style="30"/>
    <col min="10759" max="10759" width="7.28515625" style="30" customWidth="1"/>
    <col min="10760" max="11008" width="9.140625" style="30"/>
    <col min="11009" max="11009" width="32.42578125" style="30" customWidth="1"/>
    <col min="11010" max="11010" width="31.7109375" style="30" customWidth="1"/>
    <col min="11011" max="11011" width="44.42578125" style="30" customWidth="1"/>
    <col min="11012" max="11012" width="7.85546875" style="30" customWidth="1"/>
    <col min="11013" max="11013" width="5.28515625" style="30" customWidth="1"/>
    <col min="11014" max="11014" width="9.140625" style="30"/>
    <col min="11015" max="11015" width="7.28515625" style="30" customWidth="1"/>
    <col min="11016" max="11264" width="9.140625" style="30"/>
    <col min="11265" max="11265" width="32.42578125" style="30" customWidth="1"/>
    <col min="11266" max="11266" width="31.7109375" style="30" customWidth="1"/>
    <col min="11267" max="11267" width="44.42578125" style="30" customWidth="1"/>
    <col min="11268" max="11268" width="7.85546875" style="30" customWidth="1"/>
    <col min="11269" max="11269" width="5.28515625" style="30" customWidth="1"/>
    <col min="11270" max="11270" width="9.140625" style="30"/>
    <col min="11271" max="11271" width="7.28515625" style="30" customWidth="1"/>
    <col min="11272" max="11520" width="9.140625" style="30"/>
    <col min="11521" max="11521" width="32.42578125" style="30" customWidth="1"/>
    <col min="11522" max="11522" width="31.7109375" style="30" customWidth="1"/>
    <col min="11523" max="11523" width="44.42578125" style="30" customWidth="1"/>
    <col min="11524" max="11524" width="7.85546875" style="30" customWidth="1"/>
    <col min="11525" max="11525" width="5.28515625" style="30" customWidth="1"/>
    <col min="11526" max="11526" width="9.140625" style="30"/>
    <col min="11527" max="11527" width="7.28515625" style="30" customWidth="1"/>
    <col min="11528" max="11776" width="9.140625" style="30"/>
    <col min="11777" max="11777" width="32.42578125" style="30" customWidth="1"/>
    <col min="11778" max="11778" width="31.7109375" style="30" customWidth="1"/>
    <col min="11779" max="11779" width="44.42578125" style="30" customWidth="1"/>
    <col min="11780" max="11780" width="7.85546875" style="30" customWidth="1"/>
    <col min="11781" max="11781" width="5.28515625" style="30" customWidth="1"/>
    <col min="11782" max="11782" width="9.140625" style="30"/>
    <col min="11783" max="11783" width="7.28515625" style="30" customWidth="1"/>
    <col min="11784" max="12032" width="9.140625" style="30"/>
    <col min="12033" max="12033" width="32.42578125" style="30" customWidth="1"/>
    <col min="12034" max="12034" width="31.7109375" style="30" customWidth="1"/>
    <col min="12035" max="12035" width="44.42578125" style="30" customWidth="1"/>
    <col min="12036" max="12036" width="7.85546875" style="30" customWidth="1"/>
    <col min="12037" max="12037" width="5.28515625" style="30" customWidth="1"/>
    <col min="12038" max="12038" width="9.140625" style="30"/>
    <col min="12039" max="12039" width="7.28515625" style="30" customWidth="1"/>
    <col min="12040" max="12288" width="9.140625" style="30"/>
    <col min="12289" max="12289" width="32.42578125" style="30" customWidth="1"/>
    <col min="12290" max="12290" width="31.7109375" style="30" customWidth="1"/>
    <col min="12291" max="12291" width="44.42578125" style="30" customWidth="1"/>
    <col min="12292" max="12292" width="7.85546875" style="30" customWidth="1"/>
    <col min="12293" max="12293" width="5.28515625" style="30" customWidth="1"/>
    <col min="12294" max="12294" width="9.140625" style="30"/>
    <col min="12295" max="12295" width="7.28515625" style="30" customWidth="1"/>
    <col min="12296" max="12544" width="9.140625" style="30"/>
    <col min="12545" max="12545" width="32.42578125" style="30" customWidth="1"/>
    <col min="12546" max="12546" width="31.7109375" style="30" customWidth="1"/>
    <col min="12547" max="12547" width="44.42578125" style="30" customWidth="1"/>
    <col min="12548" max="12548" width="7.85546875" style="30" customWidth="1"/>
    <col min="12549" max="12549" width="5.28515625" style="30" customWidth="1"/>
    <col min="12550" max="12550" width="9.140625" style="30"/>
    <col min="12551" max="12551" width="7.28515625" style="30" customWidth="1"/>
    <col min="12552" max="12800" width="9.140625" style="30"/>
    <col min="12801" max="12801" width="32.42578125" style="30" customWidth="1"/>
    <col min="12802" max="12802" width="31.7109375" style="30" customWidth="1"/>
    <col min="12803" max="12803" width="44.42578125" style="30" customWidth="1"/>
    <col min="12804" max="12804" width="7.85546875" style="30" customWidth="1"/>
    <col min="12805" max="12805" width="5.28515625" style="30" customWidth="1"/>
    <col min="12806" max="12806" width="9.140625" style="30"/>
    <col min="12807" max="12807" width="7.28515625" style="30" customWidth="1"/>
    <col min="12808" max="13056" width="9.140625" style="30"/>
    <col min="13057" max="13057" width="32.42578125" style="30" customWidth="1"/>
    <col min="13058" max="13058" width="31.7109375" style="30" customWidth="1"/>
    <col min="13059" max="13059" width="44.42578125" style="30" customWidth="1"/>
    <col min="13060" max="13060" width="7.85546875" style="30" customWidth="1"/>
    <col min="13061" max="13061" width="5.28515625" style="30" customWidth="1"/>
    <col min="13062" max="13062" width="9.140625" style="30"/>
    <col min="13063" max="13063" width="7.28515625" style="30" customWidth="1"/>
    <col min="13064" max="13312" width="9.140625" style="30"/>
    <col min="13313" max="13313" width="32.42578125" style="30" customWidth="1"/>
    <col min="13314" max="13314" width="31.7109375" style="30" customWidth="1"/>
    <col min="13315" max="13315" width="44.42578125" style="30" customWidth="1"/>
    <col min="13316" max="13316" width="7.85546875" style="30" customWidth="1"/>
    <col min="13317" max="13317" width="5.28515625" style="30" customWidth="1"/>
    <col min="13318" max="13318" width="9.140625" style="30"/>
    <col min="13319" max="13319" width="7.28515625" style="30" customWidth="1"/>
    <col min="13320" max="13568" width="9.140625" style="30"/>
    <col min="13569" max="13569" width="32.42578125" style="30" customWidth="1"/>
    <col min="13570" max="13570" width="31.7109375" style="30" customWidth="1"/>
    <col min="13571" max="13571" width="44.42578125" style="30" customWidth="1"/>
    <col min="13572" max="13572" width="7.85546875" style="30" customWidth="1"/>
    <col min="13573" max="13573" width="5.28515625" style="30" customWidth="1"/>
    <col min="13574" max="13574" width="9.140625" style="30"/>
    <col min="13575" max="13575" width="7.28515625" style="30" customWidth="1"/>
    <col min="13576" max="13824" width="9.140625" style="30"/>
    <col min="13825" max="13825" width="32.42578125" style="30" customWidth="1"/>
    <col min="13826" max="13826" width="31.7109375" style="30" customWidth="1"/>
    <col min="13827" max="13827" width="44.42578125" style="30" customWidth="1"/>
    <col min="13828" max="13828" width="7.85546875" style="30" customWidth="1"/>
    <col min="13829" max="13829" width="5.28515625" style="30" customWidth="1"/>
    <col min="13830" max="13830" width="9.140625" style="30"/>
    <col min="13831" max="13831" width="7.28515625" style="30" customWidth="1"/>
    <col min="13832" max="14080" width="9.140625" style="30"/>
    <col min="14081" max="14081" width="32.42578125" style="30" customWidth="1"/>
    <col min="14082" max="14082" width="31.7109375" style="30" customWidth="1"/>
    <col min="14083" max="14083" width="44.42578125" style="30" customWidth="1"/>
    <col min="14084" max="14084" width="7.85546875" style="30" customWidth="1"/>
    <col min="14085" max="14085" width="5.28515625" style="30" customWidth="1"/>
    <col min="14086" max="14086" width="9.140625" style="30"/>
    <col min="14087" max="14087" width="7.28515625" style="30" customWidth="1"/>
    <col min="14088" max="14336" width="9.140625" style="30"/>
    <col min="14337" max="14337" width="32.42578125" style="30" customWidth="1"/>
    <col min="14338" max="14338" width="31.7109375" style="30" customWidth="1"/>
    <col min="14339" max="14339" width="44.42578125" style="30" customWidth="1"/>
    <col min="14340" max="14340" width="7.85546875" style="30" customWidth="1"/>
    <col min="14341" max="14341" width="5.28515625" style="30" customWidth="1"/>
    <col min="14342" max="14342" width="9.140625" style="30"/>
    <col min="14343" max="14343" width="7.28515625" style="30" customWidth="1"/>
    <col min="14344" max="14592" width="9.140625" style="30"/>
    <col min="14593" max="14593" width="32.42578125" style="30" customWidth="1"/>
    <col min="14594" max="14594" width="31.7109375" style="30" customWidth="1"/>
    <col min="14595" max="14595" width="44.42578125" style="30" customWidth="1"/>
    <col min="14596" max="14596" width="7.85546875" style="30" customWidth="1"/>
    <col min="14597" max="14597" width="5.28515625" style="30" customWidth="1"/>
    <col min="14598" max="14598" width="9.140625" style="30"/>
    <col min="14599" max="14599" width="7.28515625" style="30" customWidth="1"/>
    <col min="14600" max="14848" width="9.140625" style="30"/>
    <col min="14849" max="14849" width="32.42578125" style="30" customWidth="1"/>
    <col min="14850" max="14850" width="31.7109375" style="30" customWidth="1"/>
    <col min="14851" max="14851" width="44.42578125" style="30" customWidth="1"/>
    <col min="14852" max="14852" width="7.85546875" style="30" customWidth="1"/>
    <col min="14853" max="14853" width="5.28515625" style="30" customWidth="1"/>
    <col min="14854" max="14854" width="9.140625" style="30"/>
    <col min="14855" max="14855" width="7.28515625" style="30" customWidth="1"/>
    <col min="14856" max="15104" width="9.140625" style="30"/>
    <col min="15105" max="15105" width="32.42578125" style="30" customWidth="1"/>
    <col min="15106" max="15106" width="31.7109375" style="30" customWidth="1"/>
    <col min="15107" max="15107" width="44.42578125" style="30" customWidth="1"/>
    <col min="15108" max="15108" width="7.85546875" style="30" customWidth="1"/>
    <col min="15109" max="15109" width="5.28515625" style="30" customWidth="1"/>
    <col min="15110" max="15110" width="9.140625" style="30"/>
    <col min="15111" max="15111" width="7.28515625" style="30" customWidth="1"/>
    <col min="15112" max="15360" width="9.140625" style="30"/>
    <col min="15361" max="15361" width="32.42578125" style="30" customWidth="1"/>
    <col min="15362" max="15362" width="31.7109375" style="30" customWidth="1"/>
    <col min="15363" max="15363" width="44.42578125" style="30" customWidth="1"/>
    <col min="15364" max="15364" width="7.85546875" style="30" customWidth="1"/>
    <col min="15365" max="15365" width="5.28515625" style="30" customWidth="1"/>
    <col min="15366" max="15366" width="9.140625" style="30"/>
    <col min="15367" max="15367" width="7.28515625" style="30" customWidth="1"/>
    <col min="15368" max="15616" width="9.140625" style="30"/>
    <col min="15617" max="15617" width="32.42578125" style="30" customWidth="1"/>
    <col min="15618" max="15618" width="31.7109375" style="30" customWidth="1"/>
    <col min="15619" max="15619" width="44.42578125" style="30" customWidth="1"/>
    <col min="15620" max="15620" width="7.85546875" style="30" customWidth="1"/>
    <col min="15621" max="15621" width="5.28515625" style="30" customWidth="1"/>
    <col min="15622" max="15622" width="9.140625" style="30"/>
    <col min="15623" max="15623" width="7.28515625" style="30" customWidth="1"/>
    <col min="15624" max="15872" width="9.140625" style="30"/>
    <col min="15873" max="15873" width="32.42578125" style="30" customWidth="1"/>
    <col min="15874" max="15874" width="31.7109375" style="30" customWidth="1"/>
    <col min="15875" max="15875" width="44.42578125" style="30" customWidth="1"/>
    <col min="15876" max="15876" width="7.85546875" style="30" customWidth="1"/>
    <col min="15877" max="15877" width="5.28515625" style="30" customWidth="1"/>
    <col min="15878" max="15878" width="9.140625" style="30"/>
    <col min="15879" max="15879" width="7.28515625" style="30" customWidth="1"/>
    <col min="15880" max="16128" width="9.140625" style="30"/>
    <col min="16129" max="16129" width="32.42578125" style="30" customWidth="1"/>
    <col min="16130" max="16130" width="31.7109375" style="30" customWidth="1"/>
    <col min="16131" max="16131" width="44.42578125" style="30" customWidth="1"/>
    <col min="16132" max="16132" width="7.85546875" style="30" customWidth="1"/>
    <col min="16133" max="16133" width="5.28515625" style="30" customWidth="1"/>
    <col min="16134" max="16134" width="9.140625" style="30"/>
    <col min="16135" max="16135" width="7.28515625" style="30" customWidth="1"/>
    <col min="16136" max="16384" width="9.140625" style="30"/>
  </cols>
  <sheetData>
    <row r="1" spans="1:26" ht="15" x14ac:dyDescent="0.2">
      <c r="A1" s="135" t="s">
        <v>0</v>
      </c>
      <c r="B1" s="513" t="str">
        <f>'Cover Sheet'!D7</f>
        <v>RFP 05/2020</v>
      </c>
      <c r="C1" s="514"/>
      <c r="D1" s="514"/>
      <c r="E1" s="514"/>
      <c r="F1" s="514"/>
      <c r="G1" s="514"/>
      <c r="H1" s="592"/>
      <c r="I1" s="29"/>
      <c r="J1" s="29"/>
      <c r="K1" s="29"/>
      <c r="L1" s="29"/>
      <c r="M1" s="29"/>
      <c r="N1" s="29"/>
      <c r="O1" s="29"/>
      <c r="P1" s="29"/>
      <c r="Q1" s="29"/>
      <c r="R1" s="29"/>
    </row>
    <row r="2" spans="1:26" ht="15" x14ac:dyDescent="0.2">
      <c r="A2" s="136" t="s">
        <v>1</v>
      </c>
      <c r="B2" s="515" t="str">
        <f>'Cover Sheet'!D12</f>
        <v>SARS ICT Facilities RFP 05/2020</v>
      </c>
      <c r="C2" s="516"/>
      <c r="D2" s="516"/>
      <c r="E2" s="516"/>
      <c r="F2" s="516"/>
      <c r="G2" s="516"/>
      <c r="H2" s="593"/>
      <c r="I2" s="29"/>
      <c r="J2" s="29"/>
      <c r="K2" s="29"/>
      <c r="L2" s="29"/>
      <c r="M2" s="29"/>
      <c r="N2" s="29"/>
      <c r="O2" s="29"/>
      <c r="P2" s="29"/>
      <c r="Q2" s="29"/>
      <c r="R2" s="29"/>
      <c r="S2" s="29"/>
      <c r="T2" s="29"/>
      <c r="U2" s="29"/>
      <c r="V2" s="29"/>
      <c r="W2" s="29"/>
      <c r="X2" s="29"/>
      <c r="Y2" s="29"/>
      <c r="Z2" s="29"/>
    </row>
    <row r="3" spans="1:26" ht="15" x14ac:dyDescent="0.2">
      <c r="A3" s="137" t="s">
        <v>2</v>
      </c>
      <c r="B3" s="515" t="str">
        <f>'Cover Sheet'!D22</f>
        <v>COMPANY XYZ</v>
      </c>
      <c r="C3" s="516"/>
      <c r="D3" s="516"/>
      <c r="E3" s="516"/>
      <c r="F3" s="516"/>
      <c r="G3" s="516"/>
      <c r="H3" s="593"/>
      <c r="I3" s="29"/>
      <c r="J3" s="29"/>
      <c r="K3" s="29"/>
      <c r="L3" s="29"/>
      <c r="M3" s="29"/>
      <c r="N3" s="29"/>
      <c r="O3" s="29"/>
      <c r="P3" s="29"/>
      <c r="Q3" s="29"/>
      <c r="R3" s="29"/>
      <c r="S3" s="29"/>
      <c r="T3" s="29"/>
      <c r="U3" s="29"/>
      <c r="V3" s="29"/>
      <c r="W3" s="29"/>
      <c r="X3" s="29"/>
      <c r="Y3" s="29"/>
      <c r="Z3" s="29"/>
    </row>
    <row r="4" spans="1:26" ht="15" x14ac:dyDescent="0.2">
      <c r="A4" s="137" t="s">
        <v>3</v>
      </c>
      <c r="B4" s="515" t="str">
        <f>'Cover Sheet'!D17</f>
        <v>REGION 3 - North West, Kwazulu Natal, Limpopo and Mpumalanga Province</v>
      </c>
      <c r="C4" s="516"/>
      <c r="D4" s="516"/>
      <c r="E4" s="516"/>
      <c r="F4" s="516"/>
      <c r="G4" s="516"/>
      <c r="H4" s="593"/>
      <c r="I4" s="29"/>
      <c r="J4" s="29"/>
      <c r="K4" s="29"/>
      <c r="L4" s="29"/>
      <c r="M4" s="29"/>
      <c r="N4" s="29"/>
      <c r="O4" s="29"/>
      <c r="P4" s="29"/>
      <c r="Q4" s="29"/>
      <c r="R4" s="29"/>
      <c r="S4" s="29"/>
      <c r="T4" s="29"/>
      <c r="U4" s="29"/>
      <c r="V4" s="29"/>
      <c r="W4" s="29"/>
      <c r="X4" s="29"/>
      <c r="Y4" s="29"/>
      <c r="Z4" s="29"/>
    </row>
    <row r="5" spans="1:26" ht="15" x14ac:dyDescent="0.2">
      <c r="A5" s="137" t="s">
        <v>4</v>
      </c>
      <c r="B5" s="515" t="s">
        <v>164</v>
      </c>
      <c r="C5" s="516"/>
      <c r="D5" s="516"/>
      <c r="E5" s="516"/>
      <c r="F5" s="516"/>
      <c r="G5" s="516"/>
      <c r="H5" s="593"/>
      <c r="I5" s="29"/>
      <c r="J5" s="29"/>
      <c r="K5" s="29"/>
      <c r="L5" s="29"/>
      <c r="M5" s="29"/>
      <c r="N5" s="29"/>
      <c r="O5" s="29"/>
      <c r="P5" s="29"/>
      <c r="Q5" s="29"/>
      <c r="R5" s="29"/>
      <c r="S5" s="29"/>
      <c r="T5" s="29"/>
      <c r="U5" s="29"/>
      <c r="V5" s="29"/>
      <c r="W5" s="29"/>
      <c r="X5" s="29"/>
      <c r="Y5" s="29"/>
      <c r="Z5" s="29"/>
    </row>
    <row r="6" spans="1:26" ht="15.75" thickBot="1" x14ac:dyDescent="0.25">
      <c r="A6" s="138" t="s">
        <v>5</v>
      </c>
      <c r="B6" s="521" t="s">
        <v>61</v>
      </c>
      <c r="C6" s="522"/>
      <c r="D6" s="522"/>
      <c r="E6" s="522"/>
      <c r="F6" s="522"/>
      <c r="G6" s="522"/>
      <c r="H6" s="591"/>
      <c r="I6" s="139"/>
      <c r="J6" s="139"/>
      <c r="K6" s="139"/>
    </row>
    <row r="7" spans="1:26" s="415" customFormat="1" ht="15" x14ac:dyDescent="0.2">
      <c r="A7" s="413"/>
      <c r="B7" s="414"/>
      <c r="C7" s="414"/>
      <c r="D7" s="414"/>
      <c r="E7" s="414"/>
      <c r="F7" s="414"/>
      <c r="G7" s="414"/>
      <c r="H7" s="414"/>
      <c r="I7" s="139"/>
      <c r="J7" s="139"/>
      <c r="K7" s="139"/>
    </row>
    <row r="8" spans="1:26" x14ac:dyDescent="0.2">
      <c r="A8" s="297" t="s">
        <v>7</v>
      </c>
      <c r="C8" s="296"/>
      <c r="D8" s="296"/>
      <c r="E8" s="296"/>
    </row>
    <row r="9" spans="1:26" x14ac:dyDescent="0.2">
      <c r="A9" s="296"/>
      <c r="B9" s="297"/>
      <c r="C9" s="296"/>
      <c r="D9" s="296"/>
      <c r="E9" s="296"/>
    </row>
    <row r="10" spans="1:26" ht="15" x14ac:dyDescent="0.25">
      <c r="A10" s="397" t="s">
        <v>278</v>
      </c>
      <c r="B10" s="397"/>
      <c r="C10" s="397"/>
      <c r="D10" s="296"/>
      <c r="E10" s="296"/>
    </row>
    <row r="11" spans="1:26" ht="22.5" customHeight="1" thickBot="1" x14ac:dyDescent="0.25">
      <c r="A11" s="297"/>
      <c r="B11" s="296"/>
      <c r="C11" s="296"/>
      <c r="D11" s="296"/>
    </row>
    <row r="12" spans="1:26" ht="15.75" thickBot="1" x14ac:dyDescent="0.3">
      <c r="A12" s="298"/>
      <c r="B12" s="298" t="s">
        <v>62</v>
      </c>
      <c r="C12" s="299"/>
      <c r="D12" s="296"/>
    </row>
    <row r="13" spans="1:26" ht="43.5" thickBot="1" x14ac:dyDescent="0.25">
      <c r="A13" s="398" t="s">
        <v>239</v>
      </c>
      <c r="B13" s="399">
        <v>0</v>
      </c>
      <c r="C13" s="300"/>
      <c r="D13" s="300"/>
    </row>
    <row r="14" spans="1:26" ht="15" x14ac:dyDescent="0.25">
      <c r="A14" s="300"/>
      <c r="B14" s="301"/>
      <c r="C14" s="302"/>
      <c r="D14" s="302"/>
      <c r="E14" s="300"/>
    </row>
    <row r="15" spans="1:26" ht="15" x14ac:dyDescent="0.25">
      <c r="A15" s="300"/>
      <c r="B15" s="301"/>
      <c r="C15" s="302"/>
      <c r="D15" s="302"/>
      <c r="E15" s="300"/>
    </row>
    <row r="16" spans="1:26" ht="15" x14ac:dyDescent="0.25">
      <c r="A16" s="397" t="s">
        <v>279</v>
      </c>
      <c r="B16" s="397"/>
      <c r="C16" s="397"/>
      <c r="D16" s="302"/>
      <c r="E16" s="300"/>
    </row>
    <row r="17" spans="1:6" ht="15" thickBot="1" x14ac:dyDescent="0.25">
      <c r="A17" s="300"/>
      <c r="B17" s="300"/>
      <c r="C17" s="300"/>
      <c r="D17" s="300"/>
      <c r="E17" s="300"/>
    </row>
    <row r="18" spans="1:6" x14ac:dyDescent="0.2">
      <c r="A18" s="400"/>
      <c r="B18" s="401"/>
      <c r="C18" s="401"/>
      <c r="D18" s="401"/>
      <c r="E18" s="401"/>
      <c r="F18" s="402"/>
    </row>
    <row r="19" spans="1:6" x14ac:dyDescent="0.2">
      <c r="A19" s="588" t="s">
        <v>280</v>
      </c>
      <c r="B19" s="589"/>
      <c r="C19" s="589"/>
      <c r="D19" s="589"/>
      <c r="E19" s="589"/>
      <c r="F19" s="590"/>
    </row>
    <row r="20" spans="1:6" x14ac:dyDescent="0.2">
      <c r="A20" s="588" t="s">
        <v>274</v>
      </c>
      <c r="B20" s="589"/>
      <c r="C20" s="589"/>
      <c r="D20" s="589"/>
      <c r="E20" s="589"/>
      <c r="F20" s="590"/>
    </row>
    <row r="21" spans="1:6" x14ac:dyDescent="0.2">
      <c r="A21" s="588" t="s">
        <v>275</v>
      </c>
      <c r="B21" s="589"/>
      <c r="C21" s="589"/>
      <c r="D21" s="589"/>
      <c r="E21" s="589"/>
      <c r="F21" s="590"/>
    </row>
    <row r="22" spans="1:6" ht="15" customHeight="1" thickBot="1" x14ac:dyDescent="0.3">
      <c r="A22" s="403"/>
      <c r="B22" s="404"/>
      <c r="C22" s="404"/>
      <c r="D22" s="405"/>
      <c r="E22" s="406"/>
      <c r="F22" s="407"/>
    </row>
    <row r="23" spans="1:6" ht="15" customHeight="1" x14ac:dyDescent="0.2"/>
    <row r="24" spans="1:6" ht="15" customHeight="1" x14ac:dyDescent="0.2">
      <c r="A24" s="30" t="s">
        <v>161</v>
      </c>
    </row>
    <row r="25" spans="1:6" ht="15" customHeight="1" thickBot="1" x14ac:dyDescent="0.25"/>
    <row r="26" spans="1:6" ht="26.25" customHeight="1" thickBot="1" x14ac:dyDescent="0.25">
      <c r="A26" s="408" t="s">
        <v>281</v>
      </c>
      <c r="B26" s="395" t="s">
        <v>282</v>
      </c>
    </row>
    <row r="27" spans="1:6" x14ac:dyDescent="0.2">
      <c r="A27" s="409" t="s">
        <v>283</v>
      </c>
      <c r="B27" s="410">
        <v>0.35</v>
      </c>
    </row>
    <row r="28" spans="1:6" x14ac:dyDescent="0.2">
      <c r="A28" s="409" t="s">
        <v>284</v>
      </c>
      <c r="B28" s="410">
        <v>0.35</v>
      </c>
    </row>
    <row r="29" spans="1:6" ht="15" thickBot="1" x14ac:dyDescent="0.25">
      <c r="A29" s="416" t="s">
        <v>163</v>
      </c>
      <c r="B29" s="417">
        <v>0.3</v>
      </c>
    </row>
    <row r="30" spans="1:6" ht="15.75" thickBot="1" x14ac:dyDescent="0.3">
      <c r="A30" s="418"/>
      <c r="B30" s="419">
        <f>SUM(B27:B29)</f>
        <v>1</v>
      </c>
    </row>
    <row r="33" spans="1:6" ht="15" customHeight="1" x14ac:dyDescent="0.25">
      <c r="A33" s="397" t="s">
        <v>285</v>
      </c>
      <c r="E33" s="397" t="s">
        <v>286</v>
      </c>
    </row>
    <row r="35" spans="1:6" ht="15.75" thickBot="1" x14ac:dyDescent="0.3">
      <c r="A35" s="355" t="s">
        <v>252</v>
      </c>
      <c r="E35" s="355" t="s">
        <v>253</v>
      </c>
    </row>
    <row r="36" spans="1:6" ht="15.75" thickBot="1" x14ac:dyDescent="0.25">
      <c r="A36" s="411" t="s">
        <v>162</v>
      </c>
      <c r="B36" s="395" t="s">
        <v>287</v>
      </c>
      <c r="E36" s="395" t="s">
        <v>162</v>
      </c>
      <c r="F36" s="395" t="s">
        <v>287</v>
      </c>
    </row>
    <row r="37" spans="1:6" x14ac:dyDescent="0.2">
      <c r="A37" s="357" t="s">
        <v>276</v>
      </c>
      <c r="B37" s="412"/>
      <c r="E37" s="356" t="s">
        <v>276</v>
      </c>
      <c r="F37" s="396"/>
    </row>
    <row r="38" spans="1:6" x14ac:dyDescent="0.2">
      <c r="A38" s="357" t="s">
        <v>277</v>
      </c>
      <c r="B38" s="412"/>
      <c r="E38" s="357" t="s">
        <v>277</v>
      </c>
      <c r="F38" s="412"/>
    </row>
    <row r="39" spans="1:6" ht="15" thickBot="1" x14ac:dyDescent="0.25">
      <c r="A39" s="420" t="s">
        <v>163</v>
      </c>
      <c r="B39" s="421"/>
      <c r="E39" s="420" t="s">
        <v>163</v>
      </c>
      <c r="F39" s="421"/>
    </row>
    <row r="40" spans="1:6" ht="15.75" thickBot="1" x14ac:dyDescent="0.3">
      <c r="A40" s="422"/>
      <c r="B40" s="423">
        <f>SUM(B37:B39)</f>
        <v>0</v>
      </c>
      <c r="E40" s="422"/>
      <c r="F40" s="423">
        <f>SUM(F37:F39)</f>
        <v>0</v>
      </c>
    </row>
  </sheetData>
  <mergeCells count="9">
    <mergeCell ref="A20:F20"/>
    <mergeCell ref="A21:F21"/>
    <mergeCell ref="B6:H6"/>
    <mergeCell ref="B1:H1"/>
    <mergeCell ref="B2:H2"/>
    <mergeCell ref="B3:H3"/>
    <mergeCell ref="B4:H4"/>
    <mergeCell ref="A19:F19"/>
    <mergeCell ref="B5:H5"/>
  </mergeCells>
  <hyperlinks>
    <hyperlink ref="A8" location="Index!A1" display="Back to Index"/>
  </hyperlink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Cover Sheet</vt:lpstr>
      <vt:lpstr>Instructions</vt:lpstr>
      <vt:lpstr>Index</vt:lpstr>
      <vt:lpstr>T1</vt:lpstr>
      <vt:lpstr>T2.1 Quarterly Maintenance</vt:lpstr>
      <vt:lpstr>T2.2 Annual Maintenance</vt:lpstr>
      <vt:lpstr>T2.3 Break Fix</vt:lpstr>
      <vt:lpstr>T3</vt:lpstr>
      <vt:lpstr>T4</vt:lpstr>
      <vt:lpstr>T5</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Zinogazi Ntsele</cp:lastModifiedBy>
  <dcterms:created xsi:type="dcterms:W3CDTF">2020-05-21T09:33:04Z</dcterms:created>
  <dcterms:modified xsi:type="dcterms:W3CDTF">2020-07-20T11:02:19Z</dcterms:modified>
</cp:coreProperties>
</file>