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Z:\APRIL 2022 - MARCH 2023\EVALUATIONS\CRE\Onsite Document Storage Reduction Service\"/>
    </mc:Choice>
  </mc:AlternateContent>
  <xr:revisionPtr revIDLastSave="0" documentId="13_ncr:1_{7FEA4C2B-202A-4594-93E2-1A1DC6375C32}" xr6:coauthVersionLast="47" xr6:coauthVersionMax="47" xr10:uidLastSave="{00000000-0000-0000-0000-000000000000}"/>
  <bookViews>
    <workbookView xWindow="20370" yWindow="-120" windowWidth="29040" windowHeight="15840" tabRatio="601" activeTab="1" xr2:uid="{00000000-000D-0000-FFFF-FFFF00000000}"/>
  </bookViews>
  <sheets>
    <sheet name="CAPE TOWN" sheetId="6" r:id="rId1"/>
    <sheet name="JOHANNESBURG" sheetId="14" r:id="rId2"/>
    <sheet name="QUANTITIES" sheetId="8"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7" i="14" l="1"/>
  <c r="G27" i="14" s="1"/>
  <c r="H27" i="14" s="1"/>
  <c r="H27" i="6" l="1"/>
  <c r="F26" i="6"/>
  <c r="G26" i="6"/>
  <c r="H26" i="6"/>
  <c r="H25" i="6"/>
  <c r="H24" i="6"/>
  <c r="G24" i="6"/>
  <c r="F24" i="6"/>
  <c r="F25" i="6"/>
  <c r="F25" i="14" l="1"/>
  <c r="G25" i="14" s="1"/>
  <c r="H25" i="14" s="1"/>
  <c r="F26" i="14"/>
  <c r="G26" i="14" s="1"/>
  <c r="H26" i="14" s="1"/>
  <c r="F24" i="14"/>
  <c r="G24" i="14" s="1"/>
  <c r="H24" i="14" s="1"/>
  <c r="H28" i="14" l="1"/>
  <c r="F15" i="8"/>
  <c r="J15" i="8"/>
  <c r="G15" i="8"/>
  <c r="G25" i="6" l="1"/>
  <c r="G16" i="8"/>
  <c r="F16" i="8"/>
  <c r="G18" i="8"/>
  <c r="F18" i="8"/>
  <c r="G17" i="8"/>
  <c r="F17" i="8"/>
  <c r="D17" i="8"/>
  <c r="D15" i="8"/>
  <c r="U11" i="8"/>
  <c r="U9" i="8"/>
  <c r="U8" i="8"/>
  <c r="U6" i="8"/>
  <c r="U5" i="8"/>
  <c r="U3" i="8"/>
</calcChain>
</file>

<file path=xl/sharedStrings.xml><?xml version="1.0" encoding="utf-8"?>
<sst xmlns="http://schemas.openxmlformats.org/spreadsheetml/2006/main" count="103" uniqueCount="59">
  <si>
    <t>Signature</t>
  </si>
  <si>
    <t>Date</t>
  </si>
  <si>
    <t>TENDER NUMBER</t>
  </si>
  <si>
    <t>TENDER NAME</t>
  </si>
  <si>
    <t>3. Bidder are to input the company Name across all sheets on the spreadsheet.</t>
  </si>
  <si>
    <t>PROVINCE</t>
  </si>
  <si>
    <t>TENDER DETAILS</t>
  </si>
  <si>
    <t>UNIT COST 
(VAT EXCL.)</t>
  </si>
  <si>
    <t>ITEMS DESCRIPTION</t>
  </si>
  <si>
    <t>UNIT OF MEASURE</t>
  </si>
  <si>
    <t>CAPE TOWN</t>
  </si>
  <si>
    <t>Area</t>
  </si>
  <si>
    <t>Service Provider Delivery Schedule</t>
  </si>
  <si>
    <t>TOTAL</t>
  </si>
  <si>
    <t>Cape Town</t>
  </si>
  <si>
    <t>Cpt Service Provider:</t>
  </si>
  <si>
    <t>No of deliveries per month (±393 boxes per delivery)</t>
  </si>
  <si>
    <t>Average number of boxes received per month</t>
  </si>
  <si>
    <t>Johannesburg</t>
  </si>
  <si>
    <t>Jhb Service Provider 1:</t>
  </si>
  <si>
    <t>No of deliveries per month (±100 boxes per delivery)</t>
  </si>
  <si>
    <t>Jhb Service Provider 2:</t>
  </si>
  <si>
    <t>total no of boxes</t>
  </si>
  <si>
    <t>monthly supply</t>
  </si>
  <si>
    <t>total no of deliveries</t>
  </si>
  <si>
    <t>Number of boxes</t>
  </si>
  <si>
    <t xml:space="preserve">TOTAL COST  </t>
  </si>
  <si>
    <t>ONSITE DOCUMENT STORAGE REDUCTION SERVICES FOR CAPE TOWN AND JOHANNESBURG PROCESSING CENTRES</t>
  </si>
  <si>
    <t>NOTES:</t>
  </si>
  <si>
    <r>
      <t>1. The Bidder must only complete "</t>
    </r>
    <r>
      <rPr>
        <b/>
        <sz val="11"/>
        <rFont val="Arial Narrow"/>
        <family val="2"/>
      </rPr>
      <t>ALL GREEN</t>
    </r>
    <r>
      <rPr>
        <sz val="11"/>
        <rFont val="Arial Narrow"/>
        <family val="2"/>
      </rPr>
      <t>" cells in full for all sheets provided.</t>
    </r>
  </si>
  <si>
    <t>2. Bidders are not allowed to change the pricing template other than completing the green cells as per note 1 above.  Any changes by the bidders may result in their bid being non-responsive. Bidders may include any pricing assumptions / comments on their company letter head  and attached to their pricing response.</t>
  </si>
  <si>
    <t xml:space="preserve">4. Bidders to note that the tender is divided into two sites Cape Town and Johannesburg </t>
  </si>
  <si>
    <r>
      <t xml:space="preserve">5. All prices provided by the bidder must </t>
    </r>
    <r>
      <rPr>
        <b/>
        <sz val="11"/>
        <rFont val="Arial Narrow"/>
        <family val="2"/>
      </rPr>
      <t>EXCLUDE VAT,</t>
    </r>
    <r>
      <rPr>
        <sz val="11"/>
        <rFont val="Arial Narrow"/>
        <family val="2"/>
      </rPr>
      <t xml:space="preserve"> the formulae in the table will add VAT at 15% automatically. The prices must be given in South African Rand and must be all inclusive as no additional costs will be allowed.</t>
    </r>
  </si>
  <si>
    <t>6. Bidders are required to submit a signed hardcopy and excel version of the pricing proposal</t>
  </si>
  <si>
    <t>7. The Bidders pricing is to remain firm for 180 days from the closing date of this tender; SARS reserves the right to negotiate with the recommended bidder prior to signing of the contract.</t>
  </si>
  <si>
    <t>ESTIMATED TOTAL QUANTITIES</t>
  </si>
  <si>
    <t>10, Bidders to consider a Cost Optimization when submitting their price proposal to SARS with regards to shredded paper which can be recycled</t>
  </si>
  <si>
    <t>VAT</t>
  </si>
  <si>
    <t>TOTAL COST  (INCL.VAT)</t>
  </si>
  <si>
    <t>1.3 Shredding of SARS materials by Service Provider on SARS Site</t>
  </si>
  <si>
    <t>11. SARS will provide space for the shredding, therefor bidder should excluded this cost in their proposal</t>
  </si>
  <si>
    <t>13.  The pricing schedule is to be completed in full; failure to do so may render the bidder's submission as non-responsive.</t>
  </si>
  <si>
    <t>1.3 Shredding of SARS materials by Service Provider Off-Site (including collection and transport to service provider site)</t>
  </si>
  <si>
    <t>12. Bidders to note that Shredding for this Site (Cape Town) will be done Off-site , the bidders Pricing Proposal to factor in the collection and transportation cost to Service providers Site</t>
  </si>
  <si>
    <t>UNIT COST (VAT.EXCL)</t>
  </si>
  <si>
    <t>TOTAL TENDERED AMOUNT</t>
  </si>
  <si>
    <t>1.2 Preparation of  boxes / files / documents for scanning and scan only the files identified for scanning (30% of total inventory)</t>
  </si>
  <si>
    <t>11. Bidders must work on the assumption that 30% of the documents will be Scanned and 100% of the documents will be shredded as outlined in the Bid Specification Document</t>
  </si>
  <si>
    <t>12. Bidders must work on the assumption that 30% of the documents will be Scanned and 100% of the documents will be shredded as outlined in the Bid Specification Document</t>
  </si>
  <si>
    <t>COMPANY (BIDDERS NAME'S)</t>
  </si>
  <si>
    <t>Table 1: SARS Document Storage Reduction Services</t>
  </si>
  <si>
    <t>JOHANNESBURG</t>
  </si>
  <si>
    <t xml:space="preserve">
1.1. Provisioning of all required services for all the boxes from the delivery to destruction and ensure all boxes can be tracked throughout the process and all boxes delivered can be account for at any point in time. This includes Provisioning of all required services from delivery to destruction (exclude scanning preparation and scanning, shredding and waste removal)</t>
  </si>
  <si>
    <t xml:space="preserve">
1.1.Provisioning of all required services for all the boxes from the delivery to destruction and ensure all boxes can be tracked throughout the process and all boxes delivered can be account for at any point in time. This includes Provisioning of all required services from delivery to destruction (exclude scanning preparation and scanning, shredding and waste removal)</t>
  </si>
  <si>
    <t>9. Bidders must note that the number of boxes as provided in ‘ ESTIMATED TOTAL QUANTITIES’ column indicated in this pricing template are estimates. These numbers will be used for comparative pricing evaluation purposes and the final number will be Confirmed with the winning bidder post tender award</t>
  </si>
  <si>
    <t xml:space="preserve">8. Bidders to read the pricing template in conjunction with the Business Requirements Specification document </t>
  </si>
  <si>
    <t xml:space="preserve">8.Bidders to read the pricing template in conjunction with the Business Requirements Specification document </t>
  </si>
  <si>
    <t>1.4 Removal of Shredded Paper (Waste ) from SARS site</t>
  </si>
  <si>
    <t>RFP 14/2022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</si>
</sst>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9" x14ac:knownFonts="1">
    <font>
      <sz val="11"/>
      <color theme="1"/>
      <name val="Calibri"/>
      <family val="2"/>
      <scheme val="minor"/>
    </font>
    <font>
      <sz val="11"/>
      <color theme="1"/>
      <name val="Arial Narrow"/>
      <family val="2"/>
    </font>
    <font>
      <b/>
      <sz val="11"/>
      <color rgb="FF000000"/>
      <name val="Arial Narrow"/>
      <family val="2"/>
    </font>
    <font>
      <b/>
      <sz val="11"/>
      <color theme="1"/>
      <name val="Arial Narrow"/>
      <family val="2"/>
    </font>
    <font>
      <b/>
      <sz val="12"/>
      <color theme="1"/>
      <name val="Arial Narrow"/>
      <family val="2"/>
    </font>
    <font>
      <b/>
      <u/>
      <sz val="11"/>
      <color theme="1"/>
      <name val="Arial Narrow"/>
      <family val="2"/>
    </font>
    <font>
      <u/>
      <sz val="11"/>
      <color theme="1"/>
      <name val="Arial Narrow"/>
      <family val="2"/>
    </font>
    <font>
      <b/>
      <sz val="12"/>
      <name val="Arial Narrow"/>
      <family val="2"/>
    </font>
    <font>
      <b/>
      <u/>
      <sz val="11"/>
      <color rgb="FF000000"/>
      <name val="Arial Narrow"/>
      <family val="2"/>
    </font>
    <font>
      <sz val="11"/>
      <color rgb="FF000000"/>
      <name val="Arial Narrow"/>
      <family val="2"/>
    </font>
    <font>
      <b/>
      <sz val="9"/>
      <color theme="1"/>
      <name val="Arial"/>
      <family val="2"/>
    </font>
    <font>
      <sz val="11"/>
      <color theme="1"/>
      <name val="Calibri"/>
      <family val="2"/>
      <scheme val="minor"/>
    </font>
    <font>
      <sz val="10"/>
      <color theme="1"/>
      <name val="Times New Roman"/>
      <family val="1"/>
    </font>
    <font>
      <b/>
      <sz val="10"/>
      <color rgb="FF000000"/>
      <name val="Calibri"/>
      <family val="2"/>
    </font>
    <font>
      <sz val="10"/>
      <color rgb="FF000000"/>
      <name val="Calibri"/>
      <family val="2"/>
    </font>
    <font>
      <sz val="11"/>
      <name val="Arial Narrow"/>
      <family val="2"/>
    </font>
    <font>
      <b/>
      <sz val="11"/>
      <color theme="1"/>
      <name val="Calibri"/>
      <family val="2"/>
      <scheme val="minor"/>
    </font>
    <font>
      <b/>
      <sz val="11"/>
      <name val="Arial Narrow"/>
      <family val="2"/>
    </font>
    <font>
      <sz val="11"/>
      <color theme="1"/>
      <name val="Arial"/>
      <family val="2"/>
    </font>
  </fonts>
  <fills count="8">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4" tint="0.79998168889431442"/>
        <bgColor indexed="64"/>
      </patternFill>
    </fill>
    <fill>
      <patternFill patternType="solid">
        <fgColor rgb="FFBFBFBF"/>
        <bgColor indexed="64"/>
      </patternFill>
    </fill>
    <fill>
      <patternFill patternType="solid">
        <fgColor rgb="FFC5E0B3"/>
        <bgColor indexed="64"/>
      </patternFill>
    </fill>
    <fill>
      <patternFill patternType="solid">
        <fgColor rgb="FFBDD7EE"/>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2">
    <xf numFmtId="0" fontId="0" fillId="0" borderId="0"/>
    <xf numFmtId="9" fontId="11" fillId="0" borderId="0" applyFont="0" applyFill="0" applyBorder="0" applyAlignment="0" applyProtection="0"/>
  </cellStyleXfs>
  <cellXfs count="157">
    <xf numFmtId="0" fontId="0" fillId="0" borderId="0" xfId="0"/>
    <xf numFmtId="0" fontId="1" fillId="0" borderId="0" xfId="0" applyFont="1"/>
    <xf numFmtId="0" fontId="2" fillId="0" borderId="0" xfId="0" applyFont="1" applyBorder="1" applyAlignment="1" applyProtection="1">
      <alignment horizontal="center" vertical="center" textRotation="90" wrapText="1"/>
    </xf>
    <xf numFmtId="0" fontId="2" fillId="0" borderId="0" xfId="0" applyFont="1" applyBorder="1" applyAlignment="1" applyProtection="1">
      <alignment horizontal="justify" vertical="center" wrapText="1"/>
    </xf>
    <xf numFmtId="0" fontId="5" fillId="0" borderId="11" xfId="0" applyFont="1" applyBorder="1" applyAlignment="1" applyProtection="1">
      <alignment horizontal="center" vertical="center"/>
    </xf>
    <xf numFmtId="0" fontId="3" fillId="0" borderId="11" xfId="0" applyFont="1" applyBorder="1" applyAlignment="1" applyProtection="1">
      <alignment horizontal="center" vertical="center"/>
    </xf>
    <xf numFmtId="0" fontId="6" fillId="0" borderId="11" xfId="0" applyFont="1" applyBorder="1"/>
    <xf numFmtId="0" fontId="1" fillId="0" borderId="0" xfId="0" applyFont="1" applyFill="1"/>
    <xf numFmtId="0" fontId="8" fillId="0" borderId="0" xfId="0" applyFont="1" applyBorder="1" applyAlignment="1" applyProtection="1">
      <alignment horizontal="justify" vertical="center" wrapText="1"/>
    </xf>
    <xf numFmtId="0" fontId="3" fillId="0" borderId="27" xfId="0" applyFont="1" applyBorder="1" applyAlignment="1" applyProtection="1">
      <alignment horizontal="left" vertical="center" wrapText="1"/>
    </xf>
    <xf numFmtId="0" fontId="3" fillId="0" borderId="23" xfId="0" applyFont="1" applyBorder="1" applyAlignment="1" applyProtection="1">
      <alignment horizontal="left" vertical="center" wrapText="1"/>
    </xf>
    <xf numFmtId="0" fontId="2" fillId="0" borderId="22" xfId="0" applyFont="1" applyBorder="1" applyAlignment="1" applyProtection="1">
      <alignment horizontal="left" vertical="center" wrapText="1"/>
    </xf>
    <xf numFmtId="0" fontId="1" fillId="0" borderId="29" xfId="0" applyFont="1" applyBorder="1" applyAlignment="1">
      <alignment horizontal="left" vertical="center" wrapText="1"/>
    </xf>
    <xf numFmtId="1" fontId="0" fillId="0" borderId="0" xfId="0" applyNumberFormat="1"/>
    <xf numFmtId="0" fontId="1" fillId="0" borderId="0" xfId="0" applyFont="1" applyAlignment="1">
      <alignment horizontal="center"/>
    </xf>
    <xf numFmtId="0" fontId="13" fillId="0" borderId="21" xfId="0" applyFont="1" applyBorder="1" applyAlignment="1">
      <alignment horizontal="left" vertical="center"/>
    </xf>
    <xf numFmtId="0" fontId="13" fillId="0" borderId="3" xfId="0" applyFont="1" applyBorder="1" applyAlignment="1">
      <alignment horizontal="left" vertical="center" wrapText="1"/>
    </xf>
    <xf numFmtId="16" fontId="13" fillId="0" borderId="3" xfId="0" applyNumberFormat="1" applyFont="1" applyBorder="1" applyAlignment="1">
      <alignment horizontal="center" vertical="center"/>
    </xf>
    <xf numFmtId="0" fontId="13" fillId="0" borderId="3" xfId="0" applyFont="1" applyBorder="1" applyAlignment="1">
      <alignment horizontal="center" vertical="center"/>
    </xf>
    <xf numFmtId="0" fontId="13" fillId="5" borderId="16" xfId="0" applyFont="1" applyFill="1" applyBorder="1" applyAlignment="1">
      <alignment horizontal="left" vertical="center" wrapText="1"/>
    </xf>
    <xf numFmtId="0" fontId="14" fillId="5" borderId="20" xfId="0" applyFont="1" applyFill="1" applyBorder="1" applyAlignment="1">
      <alignment horizontal="left" vertical="center" wrapText="1"/>
    </xf>
    <xf numFmtId="0" fontId="13" fillId="5" borderId="30" xfId="0" applyFont="1" applyFill="1" applyBorder="1" applyAlignment="1">
      <alignment horizontal="left" vertical="center"/>
    </xf>
    <xf numFmtId="0" fontId="13" fillId="5" borderId="20" xfId="0" applyFont="1" applyFill="1" applyBorder="1" applyAlignment="1">
      <alignment horizontal="center" vertical="center"/>
    </xf>
    <xf numFmtId="0" fontId="12" fillId="5" borderId="20" xfId="0" applyFont="1" applyFill="1" applyBorder="1" applyAlignment="1">
      <alignment vertical="center"/>
    </xf>
    <xf numFmtId="0" fontId="13" fillId="6" borderId="16" xfId="0" applyFont="1" applyFill="1" applyBorder="1" applyAlignment="1">
      <alignment horizontal="left" vertical="center" wrapText="1"/>
    </xf>
    <xf numFmtId="0" fontId="14" fillId="6" borderId="20" xfId="0" applyFont="1" applyFill="1" applyBorder="1" applyAlignment="1">
      <alignment horizontal="left" vertical="center" wrapText="1"/>
    </xf>
    <xf numFmtId="0" fontId="13" fillId="6" borderId="30" xfId="0" applyFont="1" applyFill="1" applyBorder="1" applyAlignment="1">
      <alignment horizontal="left" vertical="center"/>
    </xf>
    <xf numFmtId="0" fontId="13" fillId="6" borderId="20" xfId="0" applyFont="1" applyFill="1" applyBorder="1" applyAlignment="1">
      <alignment horizontal="center" vertical="center"/>
    </xf>
    <xf numFmtId="0" fontId="12" fillId="6" borderId="20" xfId="0" applyFont="1" applyFill="1" applyBorder="1" applyAlignment="1">
      <alignment vertical="center"/>
    </xf>
    <xf numFmtId="0" fontId="13" fillId="7" borderId="16" xfId="0" applyFont="1" applyFill="1" applyBorder="1" applyAlignment="1">
      <alignment horizontal="left" vertical="center" wrapText="1"/>
    </xf>
    <xf numFmtId="0" fontId="14" fillId="7" borderId="20" xfId="0" applyFont="1" applyFill="1" applyBorder="1" applyAlignment="1">
      <alignment horizontal="left" vertical="center" wrapText="1"/>
    </xf>
    <xf numFmtId="0" fontId="13" fillId="7" borderId="30" xfId="0" applyFont="1" applyFill="1" applyBorder="1" applyAlignment="1">
      <alignment horizontal="left" vertical="center"/>
    </xf>
    <xf numFmtId="0" fontId="12" fillId="7" borderId="20" xfId="0" applyFont="1" applyFill="1" applyBorder="1" applyAlignment="1">
      <alignment vertical="center"/>
    </xf>
    <xf numFmtId="0" fontId="13" fillId="7" borderId="20" xfId="0" applyFont="1" applyFill="1" applyBorder="1" applyAlignment="1">
      <alignment horizontal="center" vertical="center"/>
    </xf>
    <xf numFmtId="0" fontId="0" fillId="0" borderId="7" xfId="0" applyBorder="1"/>
    <xf numFmtId="1" fontId="13" fillId="5" borderId="20" xfId="0" applyNumberFormat="1" applyFont="1" applyFill="1" applyBorder="1" applyAlignment="1">
      <alignment horizontal="center" vertical="center"/>
    </xf>
    <xf numFmtId="1" fontId="13" fillId="6" borderId="20" xfId="0" applyNumberFormat="1" applyFont="1" applyFill="1" applyBorder="1" applyAlignment="1">
      <alignment horizontal="center" vertical="center"/>
    </xf>
    <xf numFmtId="1" fontId="13" fillId="7" borderId="20" xfId="0" applyNumberFormat="1" applyFont="1" applyFill="1" applyBorder="1" applyAlignment="1">
      <alignment horizontal="center" vertical="center"/>
    </xf>
    <xf numFmtId="1" fontId="0" fillId="0" borderId="7" xfId="0" applyNumberFormat="1" applyBorder="1"/>
    <xf numFmtId="1" fontId="0" fillId="0" borderId="7" xfId="0" applyNumberFormat="1" applyBorder="1" applyAlignment="1">
      <alignment horizontal="center"/>
    </xf>
    <xf numFmtId="1" fontId="0" fillId="0" borderId="7" xfId="1" applyNumberFormat="1" applyFont="1" applyBorder="1" applyAlignment="1">
      <alignment horizontal="center"/>
    </xf>
    <xf numFmtId="164" fontId="1" fillId="2" borderId="7" xfId="0" applyNumberFormat="1" applyFont="1" applyFill="1" applyBorder="1"/>
    <xf numFmtId="0" fontId="16" fillId="0" borderId="0" xfId="0" applyFont="1" applyAlignment="1">
      <alignment horizontal="center" wrapText="1"/>
    </xf>
    <xf numFmtId="0" fontId="0" fillId="0" borderId="0" xfId="0" applyAlignment="1">
      <alignment wrapText="1"/>
    </xf>
    <xf numFmtId="0" fontId="5" fillId="0" borderId="0" xfId="0" applyFont="1"/>
    <xf numFmtId="9" fontId="1" fillId="0" borderId="0" xfId="1" applyFont="1"/>
    <xf numFmtId="16" fontId="1" fillId="0" borderId="0" xfId="0" applyNumberFormat="1" applyFont="1"/>
    <xf numFmtId="0" fontId="18" fillId="0" borderId="0" xfId="0" applyFont="1"/>
    <xf numFmtId="164" fontId="1" fillId="2" borderId="7" xfId="0" applyNumberFormat="1" applyFont="1" applyFill="1" applyBorder="1" applyAlignment="1"/>
    <xf numFmtId="164" fontId="1" fillId="0" borderId="7" xfId="0" applyNumberFormat="1" applyFont="1" applyBorder="1" applyAlignment="1"/>
    <xf numFmtId="1" fontId="1" fillId="3" borderId="13" xfId="0" applyNumberFormat="1" applyFont="1" applyFill="1" applyBorder="1" applyAlignment="1">
      <alignment horizontal="center"/>
    </xf>
    <xf numFmtId="0" fontId="1" fillId="3" borderId="13" xfId="0" applyFont="1" applyFill="1" applyBorder="1" applyAlignment="1">
      <alignment horizontal="center" wrapText="1"/>
    </xf>
    <xf numFmtId="0" fontId="1" fillId="3" borderId="7" xfId="0" applyFont="1" applyFill="1" applyBorder="1" applyAlignment="1">
      <alignment horizontal="center" wrapText="1"/>
    </xf>
    <xf numFmtId="164" fontId="1" fillId="0" borderId="13" xfId="0" applyNumberFormat="1" applyFont="1" applyBorder="1" applyAlignment="1"/>
    <xf numFmtId="1" fontId="15" fillId="3" borderId="7" xfId="0" applyNumberFormat="1" applyFont="1" applyFill="1" applyBorder="1" applyAlignment="1">
      <alignment horizontal="center"/>
    </xf>
    <xf numFmtId="1" fontId="15" fillId="3" borderId="9" xfId="0" applyNumberFormat="1" applyFont="1" applyFill="1" applyBorder="1" applyAlignment="1">
      <alignment horizontal="center"/>
    </xf>
    <xf numFmtId="164" fontId="3" fillId="0" borderId="21" xfId="0" applyNumberFormat="1" applyFont="1" applyBorder="1"/>
    <xf numFmtId="164" fontId="3" fillId="0" borderId="0" xfId="0" applyNumberFormat="1" applyFont="1" applyBorder="1"/>
    <xf numFmtId="164" fontId="1" fillId="0" borderId="0" xfId="0" applyNumberFormat="1" applyFont="1"/>
    <xf numFmtId="164" fontId="1" fillId="0" borderId="8" xfId="0" applyNumberFormat="1" applyFont="1" applyBorder="1"/>
    <xf numFmtId="164" fontId="1" fillId="0" borderId="10" xfId="0" applyNumberFormat="1" applyFont="1" applyBorder="1"/>
    <xf numFmtId="0" fontId="15" fillId="0" borderId="12" xfId="0" applyFont="1" applyBorder="1" applyAlignment="1">
      <alignment horizontal="left" vertical="center" wrapText="1"/>
    </xf>
    <xf numFmtId="164" fontId="1" fillId="2" borderId="13" xfId="0" applyNumberFormat="1" applyFont="1" applyFill="1" applyBorder="1" applyAlignment="1"/>
    <xf numFmtId="164" fontId="1" fillId="0" borderId="28" xfId="0" applyNumberFormat="1" applyFont="1" applyBorder="1"/>
    <xf numFmtId="0" fontId="10" fillId="4" borderId="1" xfId="0" applyFont="1" applyFill="1" applyBorder="1" applyAlignment="1">
      <alignment horizontal="center" vertical="top" wrapText="1"/>
    </xf>
    <xf numFmtId="0" fontId="10" fillId="4" borderId="21" xfId="0" applyFont="1" applyFill="1" applyBorder="1" applyAlignment="1">
      <alignment horizontal="center" vertical="top" wrapText="1"/>
    </xf>
    <xf numFmtId="0" fontId="10" fillId="4" borderId="2" xfId="0" applyFont="1" applyFill="1" applyBorder="1" applyAlignment="1">
      <alignment horizontal="center" vertical="top" wrapText="1"/>
    </xf>
    <xf numFmtId="0" fontId="10" fillId="4" borderId="3" xfId="0" applyFont="1" applyFill="1" applyBorder="1" applyAlignment="1">
      <alignment horizontal="center" vertical="top" wrapText="1"/>
    </xf>
    <xf numFmtId="0" fontId="3" fillId="0" borderId="7"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3" fillId="0" borderId="0" xfId="0" applyFont="1" applyBorder="1" applyAlignment="1">
      <alignment horizontal="center"/>
    </xf>
    <xf numFmtId="0" fontId="3" fillId="0" borderId="0" xfId="0" applyFont="1" applyAlignment="1" applyProtection="1">
      <alignment horizontal="center" vertical="center"/>
    </xf>
    <xf numFmtId="0" fontId="1" fillId="0" borderId="15" xfId="0" applyFont="1" applyBorder="1" applyAlignment="1">
      <alignment horizontal="left"/>
    </xf>
    <xf numFmtId="0" fontId="1" fillId="0" borderId="0" xfId="0" applyFont="1" applyBorder="1" applyAlignment="1">
      <alignment horizontal="left"/>
    </xf>
    <xf numFmtId="0" fontId="1" fillId="0" borderId="16" xfId="0" applyFont="1" applyBorder="1" applyAlignment="1">
      <alignment horizontal="left"/>
    </xf>
    <xf numFmtId="0" fontId="1" fillId="0" borderId="15" xfId="0" applyFont="1" applyBorder="1" applyAlignment="1">
      <alignment horizontal="left" wrapText="1"/>
    </xf>
    <xf numFmtId="0" fontId="1" fillId="0" borderId="0" xfId="0" applyFont="1" applyBorder="1" applyAlignment="1">
      <alignment horizontal="left" wrapText="1"/>
    </xf>
    <xf numFmtId="0" fontId="1" fillId="0" borderId="16" xfId="0" applyFont="1" applyBorder="1" applyAlignment="1">
      <alignment horizontal="left" wrapText="1"/>
    </xf>
    <xf numFmtId="0" fontId="15" fillId="0" borderId="15" xfId="0" applyFont="1" applyBorder="1" applyAlignment="1">
      <alignment horizontal="left" wrapText="1"/>
    </xf>
    <xf numFmtId="0" fontId="15" fillId="0" borderId="0" xfId="0" applyFont="1" applyBorder="1" applyAlignment="1">
      <alignment horizontal="left" wrapText="1"/>
    </xf>
    <xf numFmtId="0" fontId="15" fillId="0" borderId="16" xfId="0" applyFont="1" applyBorder="1" applyAlignment="1">
      <alignment horizontal="left" wrapText="1"/>
    </xf>
    <xf numFmtId="0" fontId="15" fillId="0" borderId="4" xfId="0" applyFont="1" applyBorder="1" applyAlignment="1">
      <alignment horizontal="left" wrapText="1"/>
    </xf>
    <xf numFmtId="0" fontId="15" fillId="0" borderId="19" xfId="0" applyFont="1" applyBorder="1" applyAlignment="1">
      <alignment horizontal="left" wrapText="1"/>
    </xf>
    <xf numFmtId="0" fontId="15" fillId="0" borderId="20" xfId="0" applyFont="1" applyBorder="1" applyAlignment="1">
      <alignment horizontal="left"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33" xfId="0" applyFont="1" applyBorder="1" applyAlignment="1" applyProtection="1">
      <alignment horizontal="center" vertical="center" textRotation="90" wrapText="1"/>
    </xf>
    <xf numFmtId="0" fontId="2" fillId="0" borderId="29" xfId="0" applyFont="1" applyBorder="1" applyAlignment="1" applyProtection="1">
      <alignment horizontal="center" vertical="center" textRotation="90" wrapText="1"/>
    </xf>
    <xf numFmtId="0" fontId="2" fillId="0" borderId="32" xfId="0" applyFont="1" applyBorder="1" applyAlignment="1" applyProtection="1">
      <alignment horizontal="center" vertical="center" textRotation="90" wrapText="1"/>
    </xf>
    <xf numFmtId="0" fontId="4" fillId="3" borderId="5" xfId="0" applyFont="1" applyFill="1" applyBorder="1" applyAlignment="1">
      <alignment horizontal="left" vertical="center"/>
    </xf>
    <xf numFmtId="0" fontId="4" fillId="3" borderId="6" xfId="0" applyFont="1" applyFill="1" applyBorder="1" applyAlignment="1">
      <alignment horizontal="left" vertical="center"/>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 fillId="2" borderId="9" xfId="0" applyFont="1" applyFill="1" applyBorder="1" applyAlignment="1" applyProtection="1">
      <alignment horizontal="left" wrapText="1"/>
      <protection locked="0"/>
    </xf>
    <xf numFmtId="0" fontId="2" fillId="2" borderId="10" xfId="0" applyFont="1" applyFill="1" applyBorder="1" applyAlignment="1" applyProtection="1">
      <alignment horizontal="left" wrapText="1"/>
      <protection locked="0"/>
    </xf>
    <xf numFmtId="0" fontId="1" fillId="0" borderId="14" xfId="0" applyFont="1" applyBorder="1" applyAlignment="1">
      <alignment horizontal="left"/>
    </xf>
    <xf numFmtId="0" fontId="1" fillId="0" borderId="17" xfId="0" applyFont="1" applyBorder="1" applyAlignment="1">
      <alignment horizontal="left"/>
    </xf>
    <xf numFmtId="0" fontId="1" fillId="0" borderId="18" xfId="0" applyFont="1" applyBorder="1" applyAlignment="1">
      <alignment horizontal="left"/>
    </xf>
    <xf numFmtId="0" fontId="2" fillId="0" borderId="14" xfId="0" applyFont="1" applyBorder="1" applyAlignment="1" applyProtection="1">
      <alignment horizontal="center" vertical="center" textRotation="90" wrapText="1"/>
    </xf>
    <xf numFmtId="0" fontId="2" fillId="0" borderId="15" xfId="0" applyFont="1" applyBorder="1" applyAlignment="1" applyProtection="1">
      <alignment horizontal="center" vertical="center" textRotation="90" wrapText="1"/>
    </xf>
    <xf numFmtId="0" fontId="2" fillId="0" borderId="4" xfId="0" applyFont="1" applyBorder="1" applyAlignment="1" applyProtection="1">
      <alignment horizontal="center" vertical="center" textRotation="90" wrapText="1"/>
    </xf>
    <xf numFmtId="0" fontId="7" fillId="3" borderId="25" xfId="0" applyFont="1" applyFill="1" applyBorder="1" applyAlignment="1">
      <alignment horizontal="center" vertical="center" wrapText="1"/>
    </xf>
    <xf numFmtId="0" fontId="2" fillId="2" borderId="26" xfId="0" applyFont="1" applyFill="1" applyBorder="1" applyAlignment="1" applyProtection="1">
      <alignment horizontal="left" wrapText="1"/>
      <protection locked="0"/>
    </xf>
    <xf numFmtId="0" fontId="0" fillId="0" borderId="7" xfId="0" applyBorder="1" applyAlignment="1">
      <alignment horizontal="center"/>
    </xf>
    <xf numFmtId="0" fontId="14" fillId="7" borderId="31" xfId="0" applyFont="1" applyFill="1" applyBorder="1" applyAlignment="1">
      <alignment horizontal="center" vertical="center"/>
    </xf>
    <xf numFmtId="0" fontId="14" fillId="7" borderId="30" xfId="0" applyFont="1" applyFill="1" applyBorder="1" applyAlignment="1">
      <alignment horizontal="center" vertical="center"/>
    </xf>
    <xf numFmtId="0" fontId="12" fillId="7" borderId="31" xfId="0" applyFont="1" applyFill="1" applyBorder="1" applyAlignment="1">
      <alignment vertical="center"/>
    </xf>
    <xf numFmtId="0" fontId="12" fillId="7" borderId="30" xfId="0" applyFont="1" applyFill="1" applyBorder="1" applyAlignment="1">
      <alignment vertical="center"/>
    </xf>
    <xf numFmtId="0" fontId="13" fillId="7" borderId="31" xfId="0" applyFont="1" applyFill="1" applyBorder="1" applyAlignment="1">
      <alignment horizontal="left" vertical="center"/>
    </xf>
    <xf numFmtId="0" fontId="13" fillId="7" borderId="30" xfId="0" applyFont="1" applyFill="1" applyBorder="1" applyAlignment="1">
      <alignment horizontal="left" vertical="center"/>
    </xf>
    <xf numFmtId="0" fontId="0" fillId="0" borderId="7" xfId="0" applyBorder="1" applyAlignment="1">
      <alignment vertical="center"/>
    </xf>
    <xf numFmtId="1" fontId="14" fillId="7" borderId="31" xfId="0" applyNumberFormat="1" applyFont="1" applyFill="1" applyBorder="1" applyAlignment="1">
      <alignment horizontal="center" vertical="center"/>
    </xf>
    <xf numFmtId="1" fontId="14" fillId="7" borderId="30" xfId="0" applyNumberFormat="1" applyFont="1" applyFill="1" applyBorder="1" applyAlignment="1">
      <alignment horizontal="center" vertical="center"/>
    </xf>
    <xf numFmtId="0" fontId="13" fillId="7" borderId="1" xfId="0" applyFont="1" applyFill="1" applyBorder="1" applyAlignment="1">
      <alignment horizontal="center" vertical="center"/>
    </xf>
    <xf numFmtId="0" fontId="13" fillId="7" borderId="3" xfId="0" applyFont="1" applyFill="1" applyBorder="1" applyAlignment="1">
      <alignment horizontal="center" vertical="center"/>
    </xf>
    <xf numFmtId="0" fontId="14" fillId="7" borderId="14" xfId="0" applyFont="1" applyFill="1" applyBorder="1" applyAlignment="1">
      <alignment horizontal="center" vertical="center"/>
    </xf>
    <xf numFmtId="0" fontId="14" fillId="7" borderId="18" xfId="0" applyFont="1" applyFill="1" applyBorder="1" applyAlignment="1">
      <alignment horizontal="center" vertical="center"/>
    </xf>
    <xf numFmtId="0" fontId="14" fillId="7" borderId="4" xfId="0" applyFont="1" applyFill="1" applyBorder="1" applyAlignment="1">
      <alignment horizontal="center" vertical="center"/>
    </xf>
    <xf numFmtId="0" fontId="14" fillId="7" borderId="20" xfId="0" applyFont="1" applyFill="1" applyBorder="1" applyAlignment="1">
      <alignment horizontal="center" vertical="center"/>
    </xf>
    <xf numFmtId="0" fontId="14" fillId="6" borderId="31" xfId="0" applyFont="1" applyFill="1" applyBorder="1" applyAlignment="1">
      <alignment horizontal="center" vertical="center" wrapText="1"/>
    </xf>
    <xf numFmtId="0" fontId="14" fillId="6" borderId="30" xfId="0" applyFont="1" applyFill="1" applyBorder="1" applyAlignment="1">
      <alignment horizontal="center" vertical="center" wrapText="1"/>
    </xf>
    <xf numFmtId="1" fontId="14" fillId="6" borderId="31" xfId="0" applyNumberFormat="1" applyFont="1" applyFill="1" applyBorder="1" applyAlignment="1">
      <alignment horizontal="center" vertical="center"/>
    </xf>
    <xf numFmtId="1" fontId="14" fillId="6" borderId="30" xfId="0" applyNumberFormat="1" applyFont="1" applyFill="1" applyBorder="1" applyAlignment="1">
      <alignment horizontal="center" vertical="center"/>
    </xf>
    <xf numFmtId="0" fontId="13" fillId="6" borderId="1" xfId="0" applyFont="1" applyFill="1" applyBorder="1" applyAlignment="1">
      <alignment horizontal="center" vertical="center"/>
    </xf>
    <xf numFmtId="0" fontId="13" fillId="6" borderId="3" xfId="0" applyFont="1" applyFill="1" applyBorder="1" applyAlignment="1">
      <alignment horizontal="center" vertical="center"/>
    </xf>
    <xf numFmtId="0" fontId="14" fillId="6" borderId="14" xfId="0" applyFont="1" applyFill="1" applyBorder="1" applyAlignment="1">
      <alignment horizontal="center" vertical="center"/>
    </xf>
    <xf numFmtId="0" fontId="14" fillId="6" borderId="17" xfId="0" applyFont="1" applyFill="1" applyBorder="1" applyAlignment="1">
      <alignment horizontal="center" vertical="center"/>
    </xf>
    <xf numFmtId="0" fontId="14" fillId="6" borderId="4" xfId="0" applyFont="1" applyFill="1" applyBorder="1" applyAlignment="1">
      <alignment horizontal="center" vertical="center"/>
    </xf>
    <xf numFmtId="0" fontId="14" fillId="6" borderId="19" xfId="0" applyFont="1" applyFill="1" applyBorder="1" applyAlignment="1">
      <alignment horizontal="center" vertical="center"/>
    </xf>
    <xf numFmtId="0" fontId="14" fillId="6" borderId="31" xfId="0" applyFont="1" applyFill="1" applyBorder="1" applyAlignment="1">
      <alignment horizontal="center" vertical="center"/>
    </xf>
    <xf numFmtId="0" fontId="14" fillId="6" borderId="30"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30" xfId="0" applyFont="1" applyFill="1" applyBorder="1" applyAlignment="1">
      <alignment horizontal="center" vertical="center"/>
    </xf>
    <xf numFmtId="0" fontId="12" fillId="5" borderId="31" xfId="0" applyFont="1" applyFill="1" applyBorder="1" applyAlignment="1">
      <alignment vertical="center"/>
    </xf>
    <xf numFmtId="0" fontId="12" fillId="5" borderId="30" xfId="0" applyFont="1" applyFill="1" applyBorder="1" applyAlignment="1">
      <alignment vertical="center"/>
    </xf>
    <xf numFmtId="1" fontId="14" fillId="5" borderId="31" xfId="0" applyNumberFormat="1" applyFont="1" applyFill="1" applyBorder="1" applyAlignment="1">
      <alignment horizontal="center" vertical="center"/>
    </xf>
    <xf numFmtId="1" fontId="14" fillId="5" borderId="30" xfId="0" applyNumberFormat="1" applyFont="1" applyFill="1" applyBorder="1" applyAlignment="1">
      <alignment horizontal="center" vertical="center"/>
    </xf>
    <xf numFmtId="0" fontId="13" fillId="5" borderId="1" xfId="0" applyFont="1" applyFill="1" applyBorder="1" applyAlignment="1">
      <alignment horizontal="center" vertical="center"/>
    </xf>
    <xf numFmtId="0" fontId="13" fillId="5" borderId="3" xfId="0" applyFont="1" applyFill="1" applyBorder="1" applyAlignment="1">
      <alignment horizontal="center" vertical="center"/>
    </xf>
    <xf numFmtId="0" fontId="13" fillId="6" borderId="31" xfId="0" applyFont="1" applyFill="1" applyBorder="1" applyAlignment="1">
      <alignment horizontal="left" vertical="center"/>
    </xf>
    <xf numFmtId="0" fontId="13" fillId="6" borderId="30" xfId="0" applyFont="1" applyFill="1" applyBorder="1" applyAlignment="1">
      <alignment horizontal="left" vertical="center"/>
    </xf>
    <xf numFmtId="16" fontId="13" fillId="0" borderId="1" xfId="0" applyNumberFormat="1" applyFont="1" applyBorder="1" applyAlignment="1">
      <alignment horizontal="center" vertical="center"/>
    </xf>
    <xf numFmtId="16" fontId="13" fillId="0" borderId="3" xfId="0" applyNumberFormat="1" applyFont="1" applyBorder="1" applyAlignment="1">
      <alignment horizontal="center" vertical="center"/>
    </xf>
    <xf numFmtId="0" fontId="13" fillId="5" borderId="31" xfId="0" applyFont="1" applyFill="1" applyBorder="1" applyAlignment="1">
      <alignment horizontal="left" vertical="center"/>
    </xf>
    <xf numFmtId="0" fontId="13" fillId="5" borderId="30" xfId="0" applyFont="1" applyFill="1" applyBorder="1" applyAlignment="1">
      <alignment horizontal="left" vertical="center"/>
    </xf>
    <xf numFmtId="0" fontId="14" fillId="5" borderId="14" xfId="0" applyFont="1" applyFill="1" applyBorder="1" applyAlignment="1">
      <alignment horizontal="center" vertical="center"/>
    </xf>
    <xf numFmtId="0" fontId="14" fillId="5" borderId="18" xfId="0" applyFont="1" applyFill="1" applyBorder="1" applyAlignment="1">
      <alignment horizontal="center" vertical="center"/>
    </xf>
    <xf numFmtId="0" fontId="14" fillId="5" borderId="4" xfId="0" applyFont="1" applyFill="1" applyBorder="1" applyAlignment="1">
      <alignment horizontal="center" vertical="center"/>
    </xf>
    <xf numFmtId="0" fontId="14" fillId="5" borderId="20" xfId="0" applyFont="1" applyFill="1" applyBorder="1" applyAlignment="1">
      <alignment horizontal="center" vertical="center"/>
    </xf>
    <xf numFmtId="0" fontId="9" fillId="0" borderId="32" xfId="0" applyFont="1" applyBorder="1" applyAlignment="1">
      <alignment horizontal="justify" vertical="center" wrapText="1"/>
    </xf>
    <xf numFmtId="164" fontId="1" fillId="2" borderId="9" xfId="0" applyNumberFormat="1" applyFont="1" applyFill="1" applyBorder="1"/>
    <xf numFmtId="164" fontId="1" fillId="0" borderId="9" xfId="0" applyNumberFormat="1" applyFont="1" applyBorder="1"/>
    <xf numFmtId="0" fontId="4" fillId="3" borderId="2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A9206-385F-463D-B42D-E0D61647D65A}">
  <sheetPr>
    <pageSetUpPr fitToPage="1"/>
  </sheetPr>
  <dimension ref="A1:N50"/>
  <sheetViews>
    <sheetView topLeftCell="A13" zoomScale="110" zoomScaleNormal="110" workbookViewId="0">
      <selection activeCell="C3" sqref="C3:G3"/>
    </sheetView>
  </sheetViews>
  <sheetFormatPr defaultColWidth="9.140625" defaultRowHeight="16.5" x14ac:dyDescent="0.3"/>
  <cols>
    <col min="1" max="1" width="6.140625" style="1" customWidth="1"/>
    <col min="2" max="2" width="70.140625" style="1" bestFit="1" customWidth="1"/>
    <col min="3" max="3" width="18.140625" style="1" customWidth="1"/>
    <col min="4" max="4" width="15.85546875" style="1" customWidth="1"/>
    <col min="5" max="5" width="16.28515625" style="1" customWidth="1"/>
    <col min="6" max="6" width="21.140625" style="1" customWidth="1"/>
    <col min="7" max="7" width="18.7109375" style="1" customWidth="1"/>
    <col min="8" max="8" width="20.42578125" style="1" customWidth="1"/>
    <col min="9" max="9" width="16.140625" style="1" customWidth="1"/>
    <col min="10" max="10" width="16.28515625" style="1" customWidth="1"/>
    <col min="11" max="11" width="14.7109375" style="1" customWidth="1"/>
    <col min="12" max="12" width="33.42578125" style="1" customWidth="1"/>
    <col min="13" max="16384" width="9.140625" style="1"/>
  </cols>
  <sheetData>
    <row r="1" spans="1:8" ht="17.25" thickBot="1" x14ac:dyDescent="0.35"/>
    <row r="2" spans="1:8" ht="17.25" customHeight="1" x14ac:dyDescent="0.3">
      <c r="A2" s="88" t="s">
        <v>6</v>
      </c>
      <c r="B2" s="69" t="s">
        <v>2</v>
      </c>
      <c r="C2" s="91" t="s">
        <v>58</v>
      </c>
      <c r="D2" s="91"/>
      <c r="E2" s="91"/>
      <c r="F2" s="91"/>
      <c r="G2" s="92"/>
    </row>
    <row r="3" spans="1:8" ht="27.6" customHeight="1" x14ac:dyDescent="0.3">
      <c r="A3" s="89"/>
      <c r="B3" s="68" t="s">
        <v>3</v>
      </c>
      <c r="C3" s="93" t="s">
        <v>27</v>
      </c>
      <c r="D3" s="93"/>
      <c r="E3" s="93"/>
      <c r="F3" s="93"/>
      <c r="G3" s="94"/>
    </row>
    <row r="4" spans="1:8" ht="17.25" customHeight="1" x14ac:dyDescent="0.3">
      <c r="A4" s="89"/>
      <c r="B4" s="68" t="s">
        <v>5</v>
      </c>
      <c r="C4" s="93" t="s">
        <v>10</v>
      </c>
      <c r="D4" s="93"/>
      <c r="E4" s="93"/>
      <c r="F4" s="93"/>
      <c r="G4" s="94"/>
    </row>
    <row r="5" spans="1:8" ht="16.899999999999999" customHeight="1" thickBot="1" x14ac:dyDescent="0.35">
      <c r="A5" s="90"/>
      <c r="B5" s="70" t="s">
        <v>49</v>
      </c>
      <c r="C5" s="95"/>
      <c r="D5" s="95"/>
      <c r="E5" s="95"/>
      <c r="F5" s="95"/>
      <c r="G5" s="96"/>
    </row>
    <row r="6" spans="1:8" x14ac:dyDescent="0.3">
      <c r="A6" s="2"/>
      <c r="B6" s="3"/>
    </row>
    <row r="7" spans="1:8" customFormat="1" ht="17.25" thickBot="1" x14ac:dyDescent="0.35">
      <c r="B7" s="44" t="s">
        <v>28</v>
      </c>
    </row>
    <row r="8" spans="1:8" customFormat="1" ht="15.6" customHeight="1" x14ac:dyDescent="0.3">
      <c r="B8" s="97" t="s">
        <v>29</v>
      </c>
      <c r="C8" s="98"/>
      <c r="D8" s="98"/>
      <c r="E8" s="98"/>
      <c r="F8" s="98"/>
      <c r="G8" s="99"/>
    </row>
    <row r="9" spans="1:8" customFormat="1" ht="31.9" customHeight="1" x14ac:dyDescent="0.3">
      <c r="B9" s="76" t="s">
        <v>30</v>
      </c>
      <c r="C9" s="77"/>
      <c r="D9" s="77"/>
      <c r="E9" s="77"/>
      <c r="F9" s="77"/>
      <c r="G9" s="78"/>
    </row>
    <row r="10" spans="1:8" customFormat="1" ht="14.45" customHeight="1" x14ac:dyDescent="0.3">
      <c r="B10" s="73" t="s">
        <v>4</v>
      </c>
      <c r="C10" s="74"/>
      <c r="D10" s="74"/>
      <c r="E10" s="74"/>
      <c r="F10" s="74"/>
      <c r="G10" s="75"/>
    </row>
    <row r="11" spans="1:8" customFormat="1" ht="14.45" customHeight="1" x14ac:dyDescent="0.3">
      <c r="B11" s="73" t="s">
        <v>31</v>
      </c>
      <c r="C11" s="74"/>
      <c r="D11" s="74"/>
      <c r="E11" s="74"/>
      <c r="F11" s="74"/>
      <c r="G11" s="75"/>
    </row>
    <row r="12" spans="1:8" customFormat="1" ht="33" customHeight="1" x14ac:dyDescent="0.3">
      <c r="B12" s="76" t="s">
        <v>32</v>
      </c>
      <c r="C12" s="77"/>
      <c r="D12" s="77"/>
      <c r="E12" s="77"/>
      <c r="F12" s="77"/>
      <c r="G12" s="78"/>
    </row>
    <row r="13" spans="1:8" customFormat="1" ht="16.5" customHeight="1" x14ac:dyDescent="0.3">
      <c r="B13" s="73" t="s">
        <v>33</v>
      </c>
      <c r="C13" s="74"/>
      <c r="D13" s="74"/>
      <c r="E13" s="74"/>
      <c r="F13" s="74"/>
      <c r="G13" s="75"/>
    </row>
    <row r="14" spans="1:8" customFormat="1" ht="21" customHeight="1" x14ac:dyDescent="0.3">
      <c r="B14" s="76" t="s">
        <v>34</v>
      </c>
      <c r="C14" s="77"/>
      <c r="D14" s="77"/>
      <c r="E14" s="77"/>
      <c r="F14" s="77"/>
      <c r="G14" s="78"/>
    </row>
    <row r="15" spans="1:8" customFormat="1" x14ac:dyDescent="0.3">
      <c r="B15" s="79" t="s">
        <v>55</v>
      </c>
      <c r="C15" s="80"/>
      <c r="D15" s="80"/>
      <c r="E15" s="80"/>
      <c r="F15" s="80"/>
      <c r="G15" s="81"/>
      <c r="H15" s="42"/>
    </row>
    <row r="16" spans="1:8" customFormat="1" ht="30.6" customHeight="1" x14ac:dyDescent="0.3">
      <c r="A16" s="47"/>
      <c r="B16" s="79" t="s">
        <v>54</v>
      </c>
      <c r="C16" s="80"/>
      <c r="D16" s="80"/>
      <c r="E16" s="80"/>
      <c r="F16" s="80"/>
      <c r="G16" s="81"/>
    </row>
    <row r="17" spans="1:14" customFormat="1" ht="18.600000000000001" customHeight="1" x14ac:dyDescent="0.3">
      <c r="A17" s="47"/>
      <c r="B17" s="79" t="s">
        <v>36</v>
      </c>
      <c r="C17" s="80"/>
      <c r="D17" s="80"/>
      <c r="E17" s="80"/>
      <c r="F17" s="80"/>
      <c r="G17" s="81"/>
    </row>
    <row r="18" spans="1:14" customFormat="1" ht="14.45" customHeight="1" x14ac:dyDescent="0.3">
      <c r="A18" s="47"/>
      <c r="B18" s="79" t="s">
        <v>47</v>
      </c>
      <c r="C18" s="80"/>
      <c r="D18" s="80"/>
      <c r="E18" s="80"/>
      <c r="F18" s="80"/>
      <c r="G18" s="81"/>
    </row>
    <row r="19" spans="1:14" customFormat="1" ht="14.45" customHeight="1" x14ac:dyDescent="0.3">
      <c r="A19" s="47"/>
      <c r="B19" s="79" t="s">
        <v>43</v>
      </c>
      <c r="C19" s="80"/>
      <c r="D19" s="80"/>
      <c r="E19" s="80"/>
      <c r="F19" s="80"/>
      <c r="G19" s="81"/>
    </row>
    <row r="20" spans="1:14" customFormat="1" ht="17.25" thickBot="1" x14ac:dyDescent="0.35">
      <c r="A20" s="1"/>
      <c r="B20" s="82" t="s">
        <v>41</v>
      </c>
      <c r="C20" s="83"/>
      <c r="D20" s="83"/>
      <c r="E20" s="83"/>
      <c r="F20" s="83"/>
      <c r="G20" s="84"/>
      <c r="H20" s="43"/>
      <c r="I20" s="43"/>
      <c r="J20" s="43"/>
      <c r="K20" s="43"/>
      <c r="L20" s="43"/>
      <c r="M20" s="43"/>
      <c r="N20" s="43"/>
    </row>
    <row r="21" spans="1:14" x14ac:dyDescent="0.3">
      <c r="A21" s="2"/>
      <c r="B21" s="3"/>
    </row>
    <row r="22" spans="1:14" ht="28.5" customHeight="1" thickBot="1" x14ac:dyDescent="0.35">
      <c r="A22" s="2"/>
      <c r="B22" s="8" t="s">
        <v>50</v>
      </c>
    </row>
    <row r="23" spans="1:14" ht="36.75" thickBot="1" x14ac:dyDescent="0.35">
      <c r="B23" s="64" t="s">
        <v>8</v>
      </c>
      <c r="C23" s="65" t="s">
        <v>9</v>
      </c>
      <c r="D23" s="65" t="s">
        <v>35</v>
      </c>
      <c r="E23" s="65" t="s">
        <v>44</v>
      </c>
      <c r="F23" s="65" t="s">
        <v>26</v>
      </c>
      <c r="G23" s="65" t="s">
        <v>37</v>
      </c>
      <c r="H23" s="65" t="s">
        <v>38</v>
      </c>
    </row>
    <row r="24" spans="1:14" ht="90" customHeight="1" x14ac:dyDescent="0.3">
      <c r="B24" s="61" t="s">
        <v>52</v>
      </c>
      <c r="C24" s="51" t="s">
        <v>25</v>
      </c>
      <c r="D24" s="50">
        <v>98250</v>
      </c>
      <c r="E24" s="62"/>
      <c r="F24" s="53">
        <f>(E24*D24)</f>
        <v>0</v>
      </c>
      <c r="G24" s="53">
        <f>(F24*15%)</f>
        <v>0</v>
      </c>
      <c r="H24" s="63">
        <f>G24+F24</f>
        <v>0</v>
      </c>
      <c r="I24" s="14"/>
    </row>
    <row r="25" spans="1:14" ht="33" x14ac:dyDescent="0.3">
      <c r="B25" s="12" t="s">
        <v>46</v>
      </c>
      <c r="C25" s="52" t="s">
        <v>25</v>
      </c>
      <c r="D25" s="54">
        <v>29475</v>
      </c>
      <c r="E25" s="41"/>
      <c r="F25" s="49">
        <f>(E25*D25)</f>
        <v>0</v>
      </c>
      <c r="G25" s="49">
        <f>(F25*15%)</f>
        <v>0</v>
      </c>
      <c r="H25" s="63">
        <f>G25+F25</f>
        <v>0</v>
      </c>
    </row>
    <row r="26" spans="1:14" ht="40.15" customHeight="1" thickBot="1" x14ac:dyDescent="0.35">
      <c r="B26" s="12" t="s">
        <v>42</v>
      </c>
      <c r="C26" s="52" t="s">
        <v>25</v>
      </c>
      <c r="D26" s="54">
        <v>98250</v>
      </c>
      <c r="E26" s="41"/>
      <c r="F26" s="49">
        <f>(E26*D26)</f>
        <v>0</v>
      </c>
      <c r="G26" s="49">
        <f>(F26*15%)</f>
        <v>0</v>
      </c>
      <c r="H26" s="63">
        <f>G26+F26</f>
        <v>0</v>
      </c>
      <c r="J26" s="7"/>
    </row>
    <row r="27" spans="1:14" ht="18" customHeight="1" thickBot="1" x14ac:dyDescent="0.35">
      <c r="B27" s="85" t="s">
        <v>45</v>
      </c>
      <c r="C27" s="86"/>
      <c r="D27" s="86"/>
      <c r="E27" s="86"/>
      <c r="F27" s="86"/>
      <c r="G27" s="87"/>
      <c r="H27" s="56">
        <f>SUM(H24:H26)</f>
        <v>0</v>
      </c>
      <c r="I27" s="7"/>
    </row>
    <row r="28" spans="1:14" x14ac:dyDescent="0.3">
      <c r="F28" s="57"/>
    </row>
    <row r="30" spans="1:14" x14ac:dyDescent="0.3">
      <c r="B30" s="4"/>
      <c r="C30" s="5"/>
      <c r="F30" s="4"/>
      <c r="G30" s="6"/>
      <c r="I30" s="58"/>
    </row>
    <row r="31" spans="1:14" x14ac:dyDescent="0.3">
      <c r="B31" s="72" t="s">
        <v>0</v>
      </c>
      <c r="C31" s="72"/>
      <c r="F31" s="72" t="s">
        <v>1</v>
      </c>
      <c r="G31" s="72"/>
    </row>
    <row r="32" spans="1:14" x14ac:dyDescent="0.3">
      <c r="I32" s="58"/>
    </row>
    <row r="33" spans="2:9" x14ac:dyDescent="0.3">
      <c r="I33" s="58"/>
    </row>
    <row r="38" spans="2:9" x14ac:dyDescent="0.3">
      <c r="D38" s="46"/>
    </row>
    <row r="39" spans="2:9" x14ac:dyDescent="0.3">
      <c r="D39" s="46"/>
    </row>
    <row r="43" spans="2:9" x14ac:dyDescent="0.3">
      <c r="B43" s="45"/>
    </row>
    <row r="44" spans="2:9" x14ac:dyDescent="0.3">
      <c r="B44" s="45"/>
      <c r="D44" s="46"/>
    </row>
    <row r="48" spans="2:9" x14ac:dyDescent="0.3">
      <c r="C48" s="45"/>
    </row>
    <row r="50" spans="3:3" x14ac:dyDescent="0.3">
      <c r="C50" s="45"/>
    </row>
  </sheetData>
  <protectedRanges>
    <protectedRange sqref="C21:C22 C6" name="Range1_14_2_1_2_1_2_2_2_2_1_2_1_2_2_3_1"/>
    <protectedRange sqref="C5" name="Range1_14_2_1_2_1_2_2_2_2_1_2_1_2_2_3_1_1"/>
    <protectedRange sqref="C7:C15 C20" name="Range1_14_2_1_2_1_2_2_2_2_1_2_1_2_2_3_1_2"/>
    <protectedRange sqref="B16:B17" name="Range1_14_2_1_2_1_2_2_2_2_1_2_1_2_2_3_1_2_1"/>
    <protectedRange sqref="B18:B19" name="Range1_14_2_1_2_1_2_2_2_2_1_2_1_2_2_3_1_2_1_1"/>
  </protectedRanges>
  <mergeCells count="21">
    <mergeCell ref="B8:G8"/>
    <mergeCell ref="B9:G9"/>
    <mergeCell ref="B10:G10"/>
    <mergeCell ref="B11:G11"/>
    <mergeCell ref="B12:G12"/>
    <mergeCell ref="A2:A5"/>
    <mergeCell ref="C2:G2"/>
    <mergeCell ref="C3:G3"/>
    <mergeCell ref="C4:G4"/>
    <mergeCell ref="C5:G5"/>
    <mergeCell ref="B31:C31"/>
    <mergeCell ref="F31:G31"/>
    <mergeCell ref="B13:G13"/>
    <mergeCell ref="B14:G14"/>
    <mergeCell ref="B15:G15"/>
    <mergeCell ref="B20:G20"/>
    <mergeCell ref="B16:G16"/>
    <mergeCell ref="B17:G17"/>
    <mergeCell ref="B18:G18"/>
    <mergeCell ref="B19:G19"/>
    <mergeCell ref="B27:G27"/>
  </mergeCells>
  <pageMargins left="0.25" right="0.25" top="0.75" bottom="0.75" header="0.3" footer="0.3"/>
  <pageSetup paperSize="8"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38344-9159-4149-86C5-495817742B49}">
  <sheetPr>
    <pageSetUpPr fitToPage="1"/>
  </sheetPr>
  <dimension ref="A1:N32"/>
  <sheetViews>
    <sheetView tabSelected="1" topLeftCell="A7" zoomScale="110" zoomScaleNormal="110" workbookViewId="0">
      <selection activeCell="B16" sqref="B16:G16"/>
    </sheetView>
  </sheetViews>
  <sheetFormatPr defaultColWidth="9.140625" defaultRowHeight="16.5" x14ac:dyDescent="0.3"/>
  <cols>
    <col min="1" max="1" width="6.140625" style="1" customWidth="1"/>
    <col min="2" max="2" width="70.140625" style="1" bestFit="1" customWidth="1"/>
    <col min="3" max="3" width="18.140625" style="1" customWidth="1"/>
    <col min="4" max="4" width="15.85546875" style="1" customWidth="1"/>
    <col min="5" max="5" width="16.28515625" style="1" customWidth="1"/>
    <col min="6" max="6" width="21.140625" style="1" customWidth="1"/>
    <col min="7" max="7" width="20.42578125" style="1" customWidth="1"/>
    <col min="8" max="8" width="20.85546875" style="1" customWidth="1"/>
    <col min="9" max="9" width="16.140625" style="1" customWidth="1"/>
    <col min="10" max="10" width="16.28515625" style="1" customWidth="1"/>
    <col min="11" max="11" width="14.7109375" style="1" customWidth="1"/>
    <col min="12" max="12" width="33.42578125" style="1" customWidth="1"/>
    <col min="13" max="16384" width="9.140625" style="1"/>
  </cols>
  <sheetData>
    <row r="1" spans="1:8" ht="17.25" thickBot="1" x14ac:dyDescent="0.35"/>
    <row r="2" spans="1:8" ht="17.25" customHeight="1" x14ac:dyDescent="0.3">
      <c r="A2" s="100" t="s">
        <v>6</v>
      </c>
      <c r="B2" s="9" t="s">
        <v>2</v>
      </c>
      <c r="C2" s="154" t="s">
        <v>58</v>
      </c>
      <c r="D2" s="155"/>
      <c r="E2" s="155"/>
      <c r="F2" s="155"/>
      <c r="G2" s="156"/>
    </row>
    <row r="3" spans="1:8" ht="30.6" customHeight="1" x14ac:dyDescent="0.3">
      <c r="A3" s="101"/>
      <c r="B3" s="10" t="s">
        <v>3</v>
      </c>
      <c r="C3" s="103" t="s">
        <v>27</v>
      </c>
      <c r="D3" s="93"/>
      <c r="E3" s="93"/>
      <c r="F3" s="93"/>
      <c r="G3" s="94"/>
    </row>
    <row r="4" spans="1:8" ht="17.25" customHeight="1" x14ac:dyDescent="0.3">
      <c r="A4" s="101"/>
      <c r="B4" s="10" t="s">
        <v>5</v>
      </c>
      <c r="C4" s="103" t="s">
        <v>51</v>
      </c>
      <c r="D4" s="93"/>
      <c r="E4" s="93"/>
      <c r="F4" s="93"/>
      <c r="G4" s="94"/>
    </row>
    <row r="5" spans="1:8" ht="16.899999999999999" customHeight="1" thickBot="1" x14ac:dyDescent="0.35">
      <c r="A5" s="102"/>
      <c r="B5" s="11" t="s">
        <v>49</v>
      </c>
      <c r="C5" s="104"/>
      <c r="D5" s="95"/>
      <c r="E5" s="95"/>
      <c r="F5" s="95"/>
      <c r="G5" s="96"/>
    </row>
    <row r="6" spans="1:8" x14ac:dyDescent="0.3">
      <c r="A6" s="2"/>
      <c r="B6" s="3"/>
    </row>
    <row r="7" spans="1:8" customFormat="1" ht="17.25" thickBot="1" x14ac:dyDescent="0.35">
      <c r="B7" s="44" t="s">
        <v>28</v>
      </c>
    </row>
    <row r="8" spans="1:8" customFormat="1" ht="15.6" customHeight="1" x14ac:dyDescent="0.3">
      <c r="B8" s="97" t="s">
        <v>29</v>
      </c>
      <c r="C8" s="98"/>
      <c r="D8" s="98"/>
      <c r="E8" s="98"/>
      <c r="F8" s="98"/>
      <c r="G8" s="99"/>
    </row>
    <row r="9" spans="1:8" customFormat="1" ht="31.9" customHeight="1" x14ac:dyDescent="0.3">
      <c r="B9" s="76" t="s">
        <v>30</v>
      </c>
      <c r="C9" s="77"/>
      <c r="D9" s="77"/>
      <c r="E9" s="77"/>
      <c r="F9" s="77"/>
      <c r="G9" s="78"/>
    </row>
    <row r="10" spans="1:8" customFormat="1" ht="14.45" customHeight="1" x14ac:dyDescent="0.3">
      <c r="B10" s="73" t="s">
        <v>4</v>
      </c>
      <c r="C10" s="74"/>
      <c r="D10" s="74"/>
      <c r="E10" s="74"/>
      <c r="F10" s="74"/>
      <c r="G10" s="75"/>
    </row>
    <row r="11" spans="1:8" customFormat="1" ht="14.45" customHeight="1" x14ac:dyDescent="0.3">
      <c r="B11" s="73" t="s">
        <v>31</v>
      </c>
      <c r="C11" s="74"/>
      <c r="D11" s="74"/>
      <c r="E11" s="74"/>
      <c r="F11" s="74"/>
      <c r="G11" s="75"/>
    </row>
    <row r="12" spans="1:8" customFormat="1" ht="36.6" customHeight="1" x14ac:dyDescent="0.3">
      <c r="B12" s="76" t="s">
        <v>32</v>
      </c>
      <c r="C12" s="77"/>
      <c r="D12" s="77"/>
      <c r="E12" s="77"/>
      <c r="F12" s="77"/>
      <c r="G12" s="78"/>
    </row>
    <row r="13" spans="1:8" customFormat="1" ht="16.5" customHeight="1" x14ac:dyDescent="0.3">
      <c r="B13" s="73" t="s">
        <v>33</v>
      </c>
      <c r="C13" s="74"/>
      <c r="D13" s="74"/>
      <c r="E13" s="74"/>
      <c r="F13" s="74"/>
      <c r="G13" s="75"/>
    </row>
    <row r="14" spans="1:8" customFormat="1" x14ac:dyDescent="0.3">
      <c r="B14" s="76" t="s">
        <v>34</v>
      </c>
      <c r="C14" s="77"/>
      <c r="D14" s="77"/>
      <c r="E14" s="77"/>
      <c r="F14" s="77"/>
      <c r="G14" s="78"/>
    </row>
    <row r="15" spans="1:8" customFormat="1" x14ac:dyDescent="0.3">
      <c r="B15" s="76" t="s">
        <v>56</v>
      </c>
      <c r="C15" s="77"/>
      <c r="D15" s="77"/>
      <c r="E15" s="77"/>
      <c r="F15" s="77"/>
      <c r="G15" s="78"/>
      <c r="H15" s="42"/>
    </row>
    <row r="16" spans="1:8" customFormat="1" ht="30.6" customHeight="1" x14ac:dyDescent="0.3">
      <c r="A16" s="47"/>
      <c r="B16" s="79" t="s">
        <v>54</v>
      </c>
      <c r="C16" s="80"/>
      <c r="D16" s="80"/>
      <c r="E16" s="80"/>
      <c r="F16" s="80"/>
      <c r="G16" s="81"/>
    </row>
    <row r="17" spans="1:14" customFormat="1" x14ac:dyDescent="0.3">
      <c r="A17" s="47"/>
      <c r="B17" s="79" t="s">
        <v>36</v>
      </c>
      <c r="C17" s="80"/>
      <c r="D17" s="80"/>
      <c r="E17" s="80"/>
      <c r="F17" s="80"/>
      <c r="G17" s="81"/>
    </row>
    <row r="18" spans="1:14" customFormat="1" x14ac:dyDescent="0.3">
      <c r="A18" s="47"/>
      <c r="B18" s="79" t="s">
        <v>40</v>
      </c>
      <c r="C18" s="80"/>
      <c r="D18" s="80"/>
      <c r="E18" s="80"/>
      <c r="F18" s="80"/>
      <c r="G18" s="81"/>
    </row>
    <row r="19" spans="1:14" customFormat="1" ht="14.45" customHeight="1" x14ac:dyDescent="0.3">
      <c r="A19" s="47"/>
      <c r="B19" s="79" t="s">
        <v>48</v>
      </c>
      <c r="C19" s="80"/>
      <c r="D19" s="80"/>
      <c r="E19" s="80"/>
      <c r="F19" s="80"/>
      <c r="G19" s="81"/>
    </row>
    <row r="20" spans="1:14" customFormat="1" ht="17.25" thickBot="1" x14ac:dyDescent="0.35">
      <c r="A20" s="1"/>
      <c r="B20" s="82" t="s">
        <v>41</v>
      </c>
      <c r="C20" s="83"/>
      <c r="D20" s="83"/>
      <c r="E20" s="83"/>
      <c r="F20" s="83"/>
      <c r="G20" s="84"/>
      <c r="H20" s="43"/>
      <c r="I20" s="43"/>
      <c r="J20" s="43"/>
      <c r="K20" s="43"/>
      <c r="L20" s="43"/>
      <c r="M20" s="43"/>
      <c r="N20" s="43"/>
    </row>
    <row r="21" spans="1:14" x14ac:dyDescent="0.3">
      <c r="A21" s="2"/>
      <c r="B21" s="3"/>
    </row>
    <row r="22" spans="1:14" ht="28.5" customHeight="1" thickBot="1" x14ac:dyDescent="0.35">
      <c r="A22" s="2"/>
      <c r="B22" s="8" t="s">
        <v>50</v>
      </c>
    </row>
    <row r="23" spans="1:14" ht="36.75" thickBot="1" x14ac:dyDescent="0.35">
      <c r="B23" s="64" t="s">
        <v>8</v>
      </c>
      <c r="C23" s="65" t="s">
        <v>9</v>
      </c>
      <c r="D23" s="66" t="s">
        <v>35</v>
      </c>
      <c r="E23" s="65" t="s">
        <v>7</v>
      </c>
      <c r="F23" s="66" t="s">
        <v>26</v>
      </c>
      <c r="G23" s="65" t="s">
        <v>37</v>
      </c>
      <c r="H23" s="67" t="s">
        <v>38</v>
      </c>
    </row>
    <row r="24" spans="1:14" ht="96.75" customHeight="1" x14ac:dyDescent="0.3">
      <c r="B24" s="61" t="s">
        <v>53</v>
      </c>
      <c r="C24" s="51" t="s">
        <v>25</v>
      </c>
      <c r="D24" s="50">
        <v>65020</v>
      </c>
      <c r="E24" s="62"/>
      <c r="F24" s="53">
        <f>(E24*D24)</f>
        <v>0</v>
      </c>
      <c r="G24" s="53">
        <f>(F24*15%)</f>
        <v>0</v>
      </c>
      <c r="H24" s="63">
        <f>G24+F24</f>
        <v>0</v>
      </c>
      <c r="I24" s="14"/>
    </row>
    <row r="25" spans="1:14" ht="30.6" customHeight="1" x14ac:dyDescent="0.3">
      <c r="B25" s="12" t="s">
        <v>46</v>
      </c>
      <c r="C25" s="52" t="s">
        <v>25</v>
      </c>
      <c r="D25" s="54">
        <v>19506</v>
      </c>
      <c r="E25" s="48"/>
      <c r="F25" s="49">
        <f t="shared" ref="F25:F26" si="0">(E25*D25)</f>
        <v>0</v>
      </c>
      <c r="G25" s="49">
        <f>(F25*15%)</f>
        <v>0</v>
      </c>
      <c r="H25" s="59">
        <f>G25+F25</f>
        <v>0</v>
      </c>
    </row>
    <row r="26" spans="1:14" ht="30.6" customHeight="1" x14ac:dyDescent="0.3">
      <c r="B26" s="12" t="s">
        <v>39</v>
      </c>
      <c r="C26" s="52" t="s">
        <v>25</v>
      </c>
      <c r="D26" s="54">
        <v>65020</v>
      </c>
      <c r="E26" s="48"/>
      <c r="F26" s="49">
        <f t="shared" si="0"/>
        <v>0</v>
      </c>
      <c r="G26" s="49">
        <f>(F26*15%)</f>
        <v>0</v>
      </c>
      <c r="H26" s="59">
        <f>G26+F26</f>
        <v>0</v>
      </c>
      <c r="J26" s="7"/>
    </row>
    <row r="27" spans="1:14" ht="30.6" customHeight="1" thickBot="1" x14ac:dyDescent="0.35">
      <c r="B27" s="151" t="s">
        <v>57</v>
      </c>
      <c r="C27" s="52" t="s">
        <v>25</v>
      </c>
      <c r="D27" s="55">
        <v>65020</v>
      </c>
      <c r="E27" s="152"/>
      <c r="F27" s="153">
        <f>(E27*D27)</f>
        <v>0</v>
      </c>
      <c r="G27" s="153">
        <f>(F27*15%)</f>
        <v>0</v>
      </c>
      <c r="H27" s="60">
        <f t="shared" ref="H27" si="1">G27+F27</f>
        <v>0</v>
      </c>
    </row>
    <row r="28" spans="1:14" ht="18.600000000000001" customHeight="1" thickBot="1" x14ac:dyDescent="0.35">
      <c r="B28" s="85" t="s">
        <v>45</v>
      </c>
      <c r="C28" s="86"/>
      <c r="D28" s="86"/>
      <c r="E28" s="86"/>
      <c r="F28" s="86"/>
      <c r="G28" s="87"/>
      <c r="H28" s="56">
        <f>SUM(H24:H27)</f>
        <v>0</v>
      </c>
      <c r="I28" s="7"/>
    </row>
    <row r="29" spans="1:14" ht="15" customHeight="1" x14ac:dyDescent="0.3">
      <c r="B29" s="71"/>
      <c r="C29" s="71"/>
      <c r="D29" s="71"/>
      <c r="E29" s="71"/>
      <c r="F29" s="71"/>
      <c r="G29" s="71"/>
      <c r="H29" s="57"/>
      <c r="I29" s="7"/>
    </row>
    <row r="30" spans="1:14" x14ac:dyDescent="0.3">
      <c r="B30" s="71"/>
      <c r="C30" s="71"/>
      <c r="D30" s="71"/>
      <c r="E30" s="71"/>
      <c r="F30" s="71"/>
      <c r="G30" s="71"/>
      <c r="H30" s="57"/>
      <c r="I30" s="7"/>
    </row>
    <row r="31" spans="1:14" x14ac:dyDescent="0.3">
      <c r="B31" s="4"/>
      <c r="C31" s="5"/>
      <c r="F31" s="4"/>
      <c r="G31" s="6"/>
    </row>
    <row r="32" spans="1:14" x14ac:dyDescent="0.3">
      <c r="B32" s="72" t="s">
        <v>0</v>
      </c>
      <c r="C32" s="72"/>
      <c r="F32" s="72" t="s">
        <v>1</v>
      </c>
      <c r="G32" s="72"/>
    </row>
  </sheetData>
  <protectedRanges>
    <protectedRange sqref="C6 C21:C22" name="Range1_14_2_1_2_1_2_2_2_2_1_2_1_2_2_3_1"/>
    <protectedRange sqref="C5" name="Range1_14_2_1_2_1_2_2_2_2_1_2_1_2_2_3_1_1"/>
    <protectedRange sqref="C7:C15 C20" name="Range1_14_2_1_2_1_2_2_2_2_1_2_1_2_2_3_1_2"/>
    <protectedRange sqref="B17:B18" name="Range1_14_2_1_2_1_2_2_2_2_1_2_1_2_2_3_1_2_1"/>
    <protectedRange sqref="B16" name="Range1_14_2_1_2_1_2_2_2_2_1_2_1_2_2_3_1_2_1_1"/>
    <protectedRange sqref="B19" name="Range1_14_2_1_2_1_2_2_2_2_1_2_1_2_2_3_1_2_1_1_1"/>
  </protectedRanges>
  <mergeCells count="21">
    <mergeCell ref="B28:G28"/>
    <mergeCell ref="A2:A5"/>
    <mergeCell ref="C2:G2"/>
    <mergeCell ref="C3:G3"/>
    <mergeCell ref="C4:G4"/>
    <mergeCell ref="C5:G5"/>
    <mergeCell ref="B32:C32"/>
    <mergeCell ref="F32:G32"/>
    <mergeCell ref="B8:G8"/>
    <mergeCell ref="B9:G9"/>
    <mergeCell ref="B10:G10"/>
    <mergeCell ref="B12:G12"/>
    <mergeCell ref="B13:G13"/>
    <mergeCell ref="B14:G14"/>
    <mergeCell ref="B15:G15"/>
    <mergeCell ref="B20:G20"/>
    <mergeCell ref="B11:G11"/>
    <mergeCell ref="B16:G16"/>
    <mergeCell ref="B17:G17"/>
    <mergeCell ref="B18:G18"/>
    <mergeCell ref="B19:G19"/>
  </mergeCells>
  <pageMargins left="0.25" right="0.25" top="0.75" bottom="0.75" header="0.3" footer="0.3"/>
  <pageSetup paperSize="8"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6FB8D-5409-46EF-BF63-FD7EA6893B0A}">
  <dimension ref="C1:U23"/>
  <sheetViews>
    <sheetView topLeftCell="C1" zoomScale="120" zoomScaleNormal="120" workbookViewId="0">
      <selection activeCell="F16" sqref="F16"/>
    </sheetView>
  </sheetViews>
  <sheetFormatPr defaultRowHeight="15" x14ac:dyDescent="0.25"/>
  <cols>
    <col min="4" max="4" width="13" bestFit="1" customWidth="1"/>
    <col min="5" max="5" width="36.7109375" customWidth="1"/>
    <col min="7" max="7" width="14.42578125" bestFit="1" customWidth="1"/>
  </cols>
  <sheetData>
    <row r="1" spans="3:21" ht="15.75" thickBot="1" x14ac:dyDescent="0.3"/>
    <row r="2" spans="3:21" ht="15.75" thickBot="1" x14ac:dyDescent="0.3">
      <c r="D2" s="15" t="s">
        <v>11</v>
      </c>
      <c r="E2" s="16" t="s">
        <v>12</v>
      </c>
      <c r="F2" s="17">
        <v>44826</v>
      </c>
      <c r="G2" s="17">
        <v>44856</v>
      </c>
      <c r="H2" s="17">
        <v>44887</v>
      </c>
      <c r="I2" s="17">
        <v>44917</v>
      </c>
      <c r="J2" s="17">
        <v>44584</v>
      </c>
      <c r="K2" s="143">
        <v>44615</v>
      </c>
      <c r="L2" s="144"/>
      <c r="M2" s="17">
        <v>44643</v>
      </c>
      <c r="N2" s="17">
        <v>44674</v>
      </c>
      <c r="O2" s="17">
        <v>44704</v>
      </c>
      <c r="P2" s="17">
        <v>44735</v>
      </c>
      <c r="Q2" s="17">
        <v>44765</v>
      </c>
      <c r="R2" s="17">
        <v>44796</v>
      </c>
      <c r="S2" s="17">
        <v>44827</v>
      </c>
      <c r="T2" s="17">
        <v>44857</v>
      </c>
      <c r="U2" s="18" t="s">
        <v>13</v>
      </c>
    </row>
    <row r="3" spans="3:21" x14ac:dyDescent="0.25">
      <c r="D3" s="145" t="s">
        <v>14</v>
      </c>
      <c r="E3" s="19" t="s">
        <v>15</v>
      </c>
      <c r="F3" s="133">
        <v>20</v>
      </c>
      <c r="G3" s="133">
        <v>20</v>
      </c>
      <c r="H3" s="133">
        <v>20</v>
      </c>
      <c r="I3" s="133">
        <v>12</v>
      </c>
      <c r="J3" s="133">
        <v>13</v>
      </c>
      <c r="K3" s="147">
        <v>15</v>
      </c>
      <c r="L3" s="148"/>
      <c r="M3" s="133">
        <v>25</v>
      </c>
      <c r="N3" s="133">
        <v>25</v>
      </c>
      <c r="O3" s="133">
        <v>25</v>
      </c>
      <c r="P3" s="133">
        <v>25</v>
      </c>
      <c r="Q3" s="133">
        <v>25</v>
      </c>
      <c r="R3" s="133">
        <v>20</v>
      </c>
      <c r="S3" s="133">
        <v>5</v>
      </c>
      <c r="T3" s="135"/>
      <c r="U3" s="137">
        <f>SUM(F3:T4)</f>
        <v>250</v>
      </c>
    </row>
    <row r="4" spans="3:21" ht="26.25" thickBot="1" x14ac:dyDescent="0.3">
      <c r="D4" s="146"/>
      <c r="E4" s="20" t="s">
        <v>16</v>
      </c>
      <c r="F4" s="134"/>
      <c r="G4" s="134"/>
      <c r="H4" s="134"/>
      <c r="I4" s="134"/>
      <c r="J4" s="134"/>
      <c r="K4" s="149"/>
      <c r="L4" s="150"/>
      <c r="M4" s="134"/>
      <c r="N4" s="134"/>
      <c r="O4" s="134"/>
      <c r="P4" s="134"/>
      <c r="Q4" s="134"/>
      <c r="R4" s="134"/>
      <c r="S4" s="134"/>
      <c r="T4" s="136"/>
      <c r="U4" s="138"/>
    </row>
    <row r="5" spans="3:21" ht="26.25" thickBot="1" x14ac:dyDescent="0.3">
      <c r="D5" s="21" t="s">
        <v>14</v>
      </c>
      <c r="E5" s="20" t="s">
        <v>17</v>
      </c>
      <c r="F5" s="22">
        <v>7860</v>
      </c>
      <c r="G5" s="22">
        <v>7860</v>
      </c>
      <c r="H5" s="22">
        <v>7860</v>
      </c>
      <c r="I5" s="22">
        <v>4716</v>
      </c>
      <c r="J5" s="22">
        <v>5109</v>
      </c>
      <c r="K5" s="139">
        <v>5895</v>
      </c>
      <c r="L5" s="140"/>
      <c r="M5" s="22">
        <v>9825</v>
      </c>
      <c r="N5" s="22">
        <v>9825</v>
      </c>
      <c r="O5" s="22">
        <v>9825</v>
      </c>
      <c r="P5" s="22">
        <v>9825</v>
      </c>
      <c r="Q5" s="22">
        <v>9825</v>
      </c>
      <c r="R5" s="22">
        <v>7860</v>
      </c>
      <c r="S5" s="22">
        <v>1965</v>
      </c>
      <c r="T5" s="23"/>
      <c r="U5" s="35">
        <f>SUM(F5:T5)</f>
        <v>98250</v>
      </c>
    </row>
    <row r="6" spans="3:21" x14ac:dyDescent="0.25">
      <c r="D6" s="141" t="s">
        <v>18</v>
      </c>
      <c r="E6" s="24" t="s">
        <v>19</v>
      </c>
      <c r="F6" s="131">
        <v>20</v>
      </c>
      <c r="G6" s="131">
        <v>20</v>
      </c>
      <c r="H6" s="131">
        <v>15</v>
      </c>
      <c r="I6" s="131">
        <v>5</v>
      </c>
      <c r="J6" s="131">
        <v>5</v>
      </c>
      <c r="K6" s="127">
        <v>10</v>
      </c>
      <c r="L6" s="128"/>
      <c r="M6" s="131">
        <v>10</v>
      </c>
      <c r="N6" s="121">
        <v>10</v>
      </c>
      <c r="O6" s="121">
        <v>5</v>
      </c>
      <c r="P6" s="121"/>
      <c r="Q6" s="121"/>
      <c r="R6" s="121"/>
      <c r="S6" s="121"/>
      <c r="T6" s="121"/>
      <c r="U6" s="123">
        <f>SUM(F6:T7)</f>
        <v>100</v>
      </c>
    </row>
    <row r="7" spans="3:21" ht="26.25" thickBot="1" x14ac:dyDescent="0.3">
      <c r="D7" s="142"/>
      <c r="E7" s="25" t="s">
        <v>20</v>
      </c>
      <c r="F7" s="132"/>
      <c r="G7" s="132"/>
      <c r="H7" s="132"/>
      <c r="I7" s="132"/>
      <c r="J7" s="132"/>
      <c r="K7" s="129"/>
      <c r="L7" s="130"/>
      <c r="M7" s="132"/>
      <c r="N7" s="122"/>
      <c r="O7" s="122"/>
      <c r="P7" s="122"/>
      <c r="Q7" s="122"/>
      <c r="R7" s="122"/>
      <c r="S7" s="122"/>
      <c r="T7" s="122"/>
      <c r="U7" s="124"/>
    </row>
    <row r="8" spans="3:21" ht="26.25" thickBot="1" x14ac:dyDescent="0.3">
      <c r="D8" s="26" t="s">
        <v>18</v>
      </c>
      <c r="E8" s="25" t="s">
        <v>17</v>
      </c>
      <c r="F8" s="27">
        <v>2000</v>
      </c>
      <c r="G8" s="27">
        <v>2000</v>
      </c>
      <c r="H8" s="27">
        <v>1500</v>
      </c>
      <c r="I8" s="27">
        <v>500</v>
      </c>
      <c r="J8" s="27">
        <v>500</v>
      </c>
      <c r="K8" s="125">
        <v>1000</v>
      </c>
      <c r="L8" s="126"/>
      <c r="M8" s="27">
        <v>1000</v>
      </c>
      <c r="N8" s="27">
        <v>1000</v>
      </c>
      <c r="O8" s="27">
        <v>500</v>
      </c>
      <c r="P8" s="28"/>
      <c r="Q8" s="28"/>
      <c r="R8" s="28"/>
      <c r="S8" s="28"/>
      <c r="T8" s="28"/>
      <c r="U8" s="36">
        <f>SUM(F8:S8)</f>
        <v>10000</v>
      </c>
    </row>
    <row r="9" spans="3:21" x14ac:dyDescent="0.25">
      <c r="C9" s="13"/>
      <c r="D9" s="110" t="s">
        <v>18</v>
      </c>
      <c r="E9" s="29" t="s">
        <v>21</v>
      </c>
      <c r="F9" s="108"/>
      <c r="G9" s="106">
        <v>10</v>
      </c>
      <c r="H9" s="106">
        <v>10</v>
      </c>
      <c r="I9" s="106">
        <v>5</v>
      </c>
      <c r="J9" s="106">
        <v>5</v>
      </c>
      <c r="K9" s="117">
        <v>5</v>
      </c>
      <c r="L9" s="118"/>
      <c r="M9" s="106">
        <v>15</v>
      </c>
      <c r="N9" s="106">
        <v>15</v>
      </c>
      <c r="O9" s="106">
        <v>15</v>
      </c>
      <c r="P9" s="106">
        <v>15</v>
      </c>
      <c r="Q9" s="106">
        <v>15</v>
      </c>
      <c r="R9" s="106">
        <v>15</v>
      </c>
      <c r="S9" s="106">
        <v>15</v>
      </c>
      <c r="T9" s="108"/>
      <c r="U9" s="113">
        <f>SUM(F9:S10)</f>
        <v>140</v>
      </c>
    </row>
    <row r="10" spans="3:21" ht="26.25" thickBot="1" x14ac:dyDescent="0.3">
      <c r="D10" s="111"/>
      <c r="E10" s="30" t="s">
        <v>16</v>
      </c>
      <c r="F10" s="109"/>
      <c r="G10" s="107"/>
      <c r="H10" s="107"/>
      <c r="I10" s="107"/>
      <c r="J10" s="107"/>
      <c r="K10" s="119"/>
      <c r="L10" s="120"/>
      <c r="M10" s="107"/>
      <c r="N10" s="107"/>
      <c r="O10" s="107"/>
      <c r="P10" s="107"/>
      <c r="Q10" s="107"/>
      <c r="R10" s="107"/>
      <c r="S10" s="107"/>
      <c r="T10" s="109"/>
      <c r="U10" s="114"/>
    </row>
    <row r="11" spans="3:21" ht="26.25" thickBot="1" x14ac:dyDescent="0.3">
      <c r="D11" s="31" t="s">
        <v>18</v>
      </c>
      <c r="E11" s="30" t="s">
        <v>17</v>
      </c>
      <c r="F11" s="32"/>
      <c r="G11" s="33">
        <v>3930</v>
      </c>
      <c r="H11" s="33">
        <v>3930</v>
      </c>
      <c r="I11" s="33">
        <v>1965</v>
      </c>
      <c r="J11" s="33">
        <v>1965</v>
      </c>
      <c r="K11" s="115">
        <v>1965</v>
      </c>
      <c r="L11" s="116"/>
      <c r="M11" s="33">
        <v>5895</v>
      </c>
      <c r="N11" s="33">
        <v>5895</v>
      </c>
      <c r="O11" s="33">
        <v>5895</v>
      </c>
      <c r="P11" s="33">
        <v>5895</v>
      </c>
      <c r="Q11" s="33">
        <v>5895</v>
      </c>
      <c r="R11" s="33">
        <v>5895</v>
      </c>
      <c r="S11" s="33">
        <v>5895</v>
      </c>
      <c r="T11" s="32"/>
      <c r="U11" s="37">
        <f>SUM(G11:S11)</f>
        <v>55020</v>
      </c>
    </row>
    <row r="14" spans="3:21" ht="45" customHeight="1" x14ac:dyDescent="0.25">
      <c r="G14" t="s">
        <v>23</v>
      </c>
    </row>
    <row r="15" spans="3:21" ht="45" customHeight="1" x14ac:dyDescent="0.25">
      <c r="D15" s="112" t="str">
        <f>D11</f>
        <v>Johannesburg</v>
      </c>
      <c r="E15" s="34" t="s">
        <v>22</v>
      </c>
      <c r="F15" s="38">
        <f>U11+U8</f>
        <v>65020</v>
      </c>
      <c r="G15" s="39">
        <f>F15/14</f>
        <v>4644.2857142857147</v>
      </c>
      <c r="J15">
        <f>393*140</f>
        <v>55020</v>
      </c>
    </row>
    <row r="16" spans="3:21" ht="45" customHeight="1" x14ac:dyDescent="0.25">
      <c r="D16" s="112"/>
      <c r="E16" s="34" t="s">
        <v>24</v>
      </c>
      <c r="F16" s="38">
        <f>U9+U6</f>
        <v>240</v>
      </c>
      <c r="G16" s="40">
        <f>F16/14</f>
        <v>17.142857142857142</v>
      </c>
    </row>
    <row r="17" spans="4:7" ht="45" customHeight="1" x14ac:dyDescent="0.25">
      <c r="D17" s="105" t="str">
        <f>D5</f>
        <v>Cape Town</v>
      </c>
      <c r="E17" s="34" t="s">
        <v>22</v>
      </c>
      <c r="F17" s="38">
        <f>U5</f>
        <v>98250</v>
      </c>
      <c r="G17" s="39">
        <f>F17/14</f>
        <v>7017.8571428571431</v>
      </c>
    </row>
    <row r="18" spans="4:7" ht="45" customHeight="1" x14ac:dyDescent="0.25">
      <c r="D18" s="105"/>
      <c r="E18" s="34" t="s">
        <v>24</v>
      </c>
      <c r="F18" s="38">
        <f>U3</f>
        <v>250</v>
      </c>
      <c r="G18" s="39">
        <f>F18/14</f>
        <v>17.857142857142858</v>
      </c>
    </row>
    <row r="19" spans="4:7" ht="45" customHeight="1" x14ac:dyDescent="0.25"/>
    <row r="20" spans="4:7" ht="45" customHeight="1" x14ac:dyDescent="0.25"/>
    <row r="21" spans="4:7" ht="45" customHeight="1" x14ac:dyDescent="0.25"/>
    <row r="22" spans="4:7" ht="45" customHeight="1" x14ac:dyDescent="0.25"/>
    <row r="23" spans="4:7" ht="45" customHeight="1" x14ac:dyDescent="0.25"/>
  </sheetData>
  <mergeCells count="54">
    <mergeCell ref="K2:L2"/>
    <mergeCell ref="D3:D4"/>
    <mergeCell ref="F3:F4"/>
    <mergeCell ref="G3:G4"/>
    <mergeCell ref="H3:H4"/>
    <mergeCell ref="I3:I4"/>
    <mergeCell ref="J3:J4"/>
    <mergeCell ref="K3:L4"/>
    <mergeCell ref="S3:S4"/>
    <mergeCell ref="T3:T4"/>
    <mergeCell ref="U3:U4"/>
    <mergeCell ref="K5:L5"/>
    <mergeCell ref="D6:D7"/>
    <mergeCell ref="F6:F7"/>
    <mergeCell ref="G6:G7"/>
    <mergeCell ref="H6:H7"/>
    <mergeCell ref="I6:I7"/>
    <mergeCell ref="J6:J7"/>
    <mergeCell ref="M3:M4"/>
    <mergeCell ref="N3:N4"/>
    <mergeCell ref="O3:O4"/>
    <mergeCell ref="P3:P4"/>
    <mergeCell ref="Q3:Q4"/>
    <mergeCell ref="R3:R4"/>
    <mergeCell ref="R6:R7"/>
    <mergeCell ref="S6:S7"/>
    <mergeCell ref="T6:T7"/>
    <mergeCell ref="U6:U7"/>
    <mergeCell ref="K8:L8"/>
    <mergeCell ref="N6:N7"/>
    <mergeCell ref="O6:O7"/>
    <mergeCell ref="P6:P7"/>
    <mergeCell ref="Q6:Q7"/>
    <mergeCell ref="K6:L7"/>
    <mergeCell ref="M6:M7"/>
    <mergeCell ref="U9:U10"/>
    <mergeCell ref="K11:L11"/>
    <mergeCell ref="J9:J10"/>
    <mergeCell ref="K9:L10"/>
    <mergeCell ref="M9:M10"/>
    <mergeCell ref="N9:N10"/>
    <mergeCell ref="O9:O10"/>
    <mergeCell ref="P9:P10"/>
    <mergeCell ref="D17:D18"/>
    <mergeCell ref="Q9:Q10"/>
    <mergeCell ref="R9:R10"/>
    <mergeCell ref="S9:S10"/>
    <mergeCell ref="T9:T10"/>
    <mergeCell ref="D9:D10"/>
    <mergeCell ref="F9:F10"/>
    <mergeCell ref="G9:G10"/>
    <mergeCell ref="H9:H10"/>
    <mergeCell ref="I9:I10"/>
    <mergeCell ref="D15:D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CAPE TOWN</vt:lpstr>
      <vt:lpstr>JOHANNESBURG</vt:lpstr>
      <vt:lpstr>QUANTITIES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Madala Sikhavhakhavha</dc:creator>
  <cp:lastModifiedBy>Madala Sikhavhakhavha</cp:lastModifiedBy>
  <cp:lastPrinted>2022-07-11T13:13:49Z</cp:lastPrinted>
  <dcterms:created xsi:type="dcterms:W3CDTF">2019-10-31T07:23:10Z</dcterms:created>
  <dcterms:modified xsi:type="dcterms:W3CDTF">2022-08-05T13:44:35Z</dcterms:modified>
</cp:coreProperties>
</file>